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OneDrive - CARNET\Radna površina\OBRAČUNI 2025\01.01.2025-31.12.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E321" i="9" s="1"/>
  <c r="B321" i="9" s="1"/>
  <c r="G321" i="9"/>
  <c r="F321" i="9"/>
  <c r="H320" i="9"/>
  <c r="G320" i="9"/>
  <c r="F320" i="9"/>
  <c r="H319" i="9"/>
  <c r="G319" i="9"/>
  <c r="F319" i="9"/>
  <c r="H318" i="9"/>
  <c r="G318" i="9"/>
  <c r="F318" i="9"/>
  <c r="E318" i="9"/>
  <c r="B318" i="9" s="1"/>
  <c r="H317" i="9"/>
  <c r="G317" i="9"/>
  <c r="E317" i="9" s="1"/>
  <c r="F317" i="9"/>
  <c r="B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s="1"/>
  <c r="B288" i="9" s="1"/>
  <c r="E288" i="9"/>
  <c r="M287" i="9"/>
  <c r="F287" i="9" s="1"/>
  <c r="L287" i="9"/>
  <c r="E287" i="9"/>
  <c r="M286" i="9"/>
  <c r="L286" i="9"/>
  <c r="F286" i="9" s="1"/>
  <c r="E286" i="9"/>
  <c r="M285" i="9"/>
  <c r="L285" i="9"/>
  <c r="F285" i="9"/>
  <c r="B285" i="9" s="1"/>
  <c r="E285" i="9"/>
  <c r="M284" i="9"/>
  <c r="L284" i="9"/>
  <c r="F284" i="9"/>
  <c r="E284" i="9"/>
  <c r="B284" i="9"/>
  <c r="M283" i="9"/>
  <c r="L283" i="9"/>
  <c r="F283" i="9" s="1"/>
  <c r="B283" i="9" s="1"/>
  <c r="E283" i="9"/>
  <c r="M282" i="9"/>
  <c r="L282" i="9"/>
  <c r="F282" i="9" s="1"/>
  <c r="B282" i="9" s="1"/>
  <c r="E282" i="9"/>
  <c r="M281" i="9"/>
  <c r="L281" i="9"/>
  <c r="F281" i="9" s="1"/>
  <c r="E281" i="9"/>
  <c r="M280" i="9"/>
  <c r="L280" i="9"/>
  <c r="F280" i="9" s="1"/>
  <c r="E280" i="9"/>
  <c r="B280" i="9" s="1"/>
  <c r="M279" i="9"/>
  <c r="L279" i="9"/>
  <c r="F279" i="9"/>
  <c r="E279" i="9"/>
  <c r="B279" i="9" s="1"/>
  <c r="M278" i="9"/>
  <c r="L278" i="9"/>
  <c r="F278" i="9"/>
  <c r="E278" i="9"/>
  <c r="B278" i="9" s="1"/>
  <c r="M277" i="9"/>
  <c r="L277" i="9"/>
  <c r="F277" i="9" s="1"/>
  <c r="E277" i="9"/>
  <c r="B277" i="9"/>
  <c r="M276" i="9"/>
  <c r="L276" i="9"/>
  <c r="F276" i="9" s="1"/>
  <c r="B276" i="9" s="1"/>
  <c r="E276" i="9"/>
  <c r="M275" i="9"/>
  <c r="F275" i="9" s="1"/>
  <c r="L275" i="9"/>
  <c r="E275" i="9"/>
  <c r="M274" i="9"/>
  <c r="L274" i="9"/>
  <c r="F274" i="9" s="1"/>
  <c r="E274" i="9"/>
  <c r="M273" i="9"/>
  <c r="L273" i="9"/>
  <c r="F273" i="9"/>
  <c r="B273" i="9" s="1"/>
  <c r="E273" i="9"/>
  <c r="M272" i="9"/>
  <c r="L272" i="9"/>
  <c r="F272" i="9"/>
  <c r="E272" i="9"/>
  <c r="B272" i="9"/>
  <c r="M271" i="9"/>
  <c r="L271" i="9"/>
  <c r="F271" i="9" s="1"/>
  <c r="E271" i="9"/>
  <c r="B271" i="9"/>
  <c r="M270" i="9"/>
  <c r="L270" i="9"/>
  <c r="F270" i="9"/>
  <c r="E270" i="9"/>
  <c r="B270" i="9"/>
  <c r="M269" i="9"/>
  <c r="L269" i="9"/>
  <c r="E269" i="9"/>
  <c r="M268" i="9"/>
  <c r="L268" i="9"/>
  <c r="F268" i="9" s="1"/>
  <c r="B268" i="9" s="1"/>
  <c r="E268" i="9"/>
  <c r="M267" i="9"/>
  <c r="L267" i="9"/>
  <c r="F267" i="9"/>
  <c r="E267" i="9"/>
  <c r="B267" i="9" s="1"/>
  <c r="M266" i="9"/>
  <c r="L266" i="9"/>
  <c r="F266" i="9"/>
  <c r="E266" i="9"/>
  <c r="B266" i="9" s="1"/>
  <c r="M265" i="9"/>
  <c r="L265" i="9"/>
  <c r="F265" i="9" s="1"/>
  <c r="B265" i="9" s="1"/>
  <c r="E265" i="9"/>
  <c r="M264" i="9"/>
  <c r="L264" i="9"/>
  <c r="F264" i="9" s="1"/>
  <c r="B264" i="9" s="1"/>
  <c r="E264" i="9"/>
  <c r="M263" i="9"/>
  <c r="F263" i="9" s="1"/>
  <c r="L263" i="9"/>
  <c r="E263" i="9"/>
  <c r="M262" i="9"/>
  <c r="L262" i="9"/>
  <c r="F262" i="9"/>
  <c r="E262" i="9"/>
  <c r="B262" i="9" s="1"/>
  <c r="M261" i="9"/>
  <c r="L261" i="9"/>
  <c r="F261" i="9"/>
  <c r="B261" i="9" s="1"/>
  <c r="E261" i="9"/>
  <c r="M260" i="9"/>
  <c r="L260" i="9"/>
  <c r="F260" i="9"/>
  <c r="E260" i="9"/>
  <c r="B260" i="9"/>
  <c r="M259" i="9"/>
  <c r="L259" i="9"/>
  <c r="F259" i="9" s="1"/>
  <c r="B259" i="9" s="1"/>
  <c r="E259" i="9"/>
  <c r="M258" i="9"/>
  <c r="L258" i="9"/>
  <c r="F258" i="9"/>
  <c r="E258" i="9"/>
  <c r="B258" i="9"/>
  <c r="M257" i="9"/>
  <c r="L257" i="9"/>
  <c r="F257" i="9" s="1"/>
  <c r="E257" i="9"/>
  <c r="B257" i="9" s="1"/>
  <c r="M256" i="9"/>
  <c r="L256" i="9"/>
  <c r="F256" i="9" s="1"/>
  <c r="E256" i="9"/>
  <c r="B256" i="9" s="1"/>
  <c r="M255" i="9"/>
  <c r="L255" i="9"/>
  <c r="F255" i="9"/>
  <c r="E255" i="9"/>
  <c r="B255" i="9" s="1"/>
  <c r="M254" i="9"/>
  <c r="L254" i="9"/>
  <c r="F254" i="9"/>
  <c r="E254" i="9"/>
  <c r="B254" i="9" s="1"/>
  <c r="M253" i="9"/>
  <c r="L253" i="9"/>
  <c r="F253" i="9" s="1"/>
  <c r="E253" i="9"/>
  <c r="B253" i="9"/>
  <c r="M252" i="9"/>
  <c r="L252" i="9"/>
  <c r="F252" i="9" s="1"/>
  <c r="B252" i="9" s="1"/>
  <c r="E252" i="9"/>
  <c r="M251" i="9"/>
  <c r="F251" i="9" s="1"/>
  <c r="L251" i="9"/>
  <c r="E251" i="9"/>
  <c r="B251" i="9" s="1"/>
  <c r="M250" i="9"/>
  <c r="L250" i="9"/>
  <c r="F250" i="9"/>
  <c r="E250" i="9"/>
  <c r="M249" i="9"/>
  <c r="L249" i="9"/>
  <c r="F249" i="9"/>
  <c r="B249" i="9" s="1"/>
  <c r="E249" i="9"/>
  <c r="M248" i="9"/>
  <c r="L248" i="9"/>
  <c r="F248" i="9"/>
  <c r="E248" i="9"/>
  <c r="B248" i="9" s="1"/>
  <c r="M247" i="9"/>
  <c r="L247" i="9"/>
  <c r="F247" i="9" s="1"/>
  <c r="E247" i="9"/>
  <c r="B247" i="9"/>
  <c r="M246" i="9"/>
  <c r="L246" i="9"/>
  <c r="F246" i="9"/>
  <c r="E246" i="9"/>
  <c r="B246" i="9"/>
  <c r="M245" i="9"/>
  <c r="L245" i="9"/>
  <c r="F245" i="9" s="1"/>
  <c r="E245" i="9"/>
  <c r="M244" i="9"/>
  <c r="L244" i="9"/>
  <c r="F244" i="9" s="1"/>
  <c r="E244" i="9"/>
  <c r="B244" i="9" s="1"/>
  <c r="M243" i="9"/>
  <c r="L243" i="9"/>
  <c r="F243" i="9"/>
  <c r="E243" i="9"/>
  <c r="B243" i="9"/>
  <c r="M242" i="9"/>
  <c r="L242" i="9"/>
  <c r="F242" i="9"/>
  <c r="E242" i="9"/>
  <c r="B242" i="9" s="1"/>
  <c r="M241" i="9"/>
  <c r="L241" i="9"/>
  <c r="F241" i="9" s="1"/>
  <c r="E241" i="9"/>
  <c r="B241" i="9"/>
  <c r="M240" i="9"/>
  <c r="L240" i="9"/>
  <c r="F240" i="9" s="1"/>
  <c r="B240" i="9" s="1"/>
  <c r="E240" i="9"/>
  <c r="M239" i="9"/>
  <c r="F239" i="9" s="1"/>
  <c r="L239" i="9"/>
  <c r="E239" i="9"/>
  <c r="B239" i="9" s="1"/>
  <c r="M238" i="9"/>
  <c r="L238" i="9"/>
  <c r="F238" i="9"/>
  <c r="E238" i="9"/>
  <c r="M237" i="9"/>
  <c r="L237" i="9"/>
  <c r="F237" i="9"/>
  <c r="B237" i="9" s="1"/>
  <c r="E237" i="9"/>
  <c r="M236" i="9"/>
  <c r="L236" i="9"/>
  <c r="E236" i="9"/>
  <c r="M235" i="9"/>
  <c r="F235" i="9" s="1"/>
  <c r="L235" i="9"/>
  <c r="E235" i="9"/>
  <c r="B235" i="9"/>
  <c r="M234" i="9"/>
  <c r="L234" i="9"/>
  <c r="F234" i="9"/>
  <c r="E234" i="9"/>
  <c r="B234" i="9"/>
  <c r="M233" i="9"/>
  <c r="L233" i="9"/>
  <c r="F233" i="9" s="1"/>
  <c r="B233" i="9" s="1"/>
  <c r="E233" i="9"/>
  <c r="M232" i="9"/>
  <c r="L232" i="9"/>
  <c r="E232" i="9"/>
  <c r="M231" i="9"/>
  <c r="L231" i="9"/>
  <c r="F231" i="9"/>
  <c r="E231" i="9"/>
  <c r="B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H170" i="9"/>
  <c r="G170" i="9"/>
  <c r="E170" i="9" s="1"/>
  <c r="B170" i="9" s="1"/>
  <c r="F170" i="9"/>
  <c r="H169" i="9"/>
  <c r="E169" i="9" s="1"/>
  <c r="B169" i="9" s="1"/>
  <c r="G169" i="9"/>
  <c r="F169" i="9"/>
  <c r="H168" i="9"/>
  <c r="G168" i="9"/>
  <c r="F168" i="9"/>
  <c r="E168" i="9"/>
  <c r="B168" i="9"/>
  <c r="H167" i="9"/>
  <c r="G167" i="9"/>
  <c r="F167" i="9"/>
  <c r="E167" i="9"/>
  <c r="B167" i="9" s="1"/>
  <c r="H166" i="9"/>
  <c r="E166" i="9" s="1"/>
  <c r="G166" i="9"/>
  <c r="F166" i="9"/>
  <c r="H165" i="9"/>
  <c r="G165" i="9"/>
  <c r="E165" i="9" s="1"/>
  <c r="B165" i="9" s="1"/>
  <c r="F165" i="9"/>
  <c r="H164" i="9"/>
  <c r="G164" i="9"/>
  <c r="E164" i="9" s="1"/>
  <c r="F164" i="9"/>
  <c r="H163" i="9"/>
  <c r="G163" i="9"/>
  <c r="F163" i="9"/>
  <c r="E163" i="9"/>
  <c r="B163" i="9"/>
  <c r="H162" i="9"/>
  <c r="G162" i="9"/>
  <c r="E162" i="9" s="1"/>
  <c r="B162" i="9" s="1"/>
  <c r="F162" i="9"/>
  <c r="H161" i="9"/>
  <c r="G161" i="9"/>
  <c r="E161" i="9" s="1"/>
  <c r="F161" i="9"/>
  <c r="B161" i="9"/>
  <c r="H160" i="9"/>
  <c r="G160" i="9"/>
  <c r="E160" i="9" s="1"/>
  <c r="B160" i="9" s="1"/>
  <c r="F160" i="9"/>
  <c r="H159" i="9"/>
  <c r="G159" i="9"/>
  <c r="F159" i="9"/>
  <c r="E159" i="9"/>
  <c r="B159" i="9" s="1"/>
  <c r="H158" i="9"/>
  <c r="G158" i="9"/>
  <c r="F158" i="9"/>
  <c r="E158" i="9"/>
  <c r="B158" i="9"/>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c r="H150" i="9"/>
  <c r="G150" i="9"/>
  <c r="F150" i="9"/>
  <c r="E150" i="9"/>
  <c r="B150" i="9"/>
  <c r="H149" i="9"/>
  <c r="E149" i="9" s="1"/>
  <c r="B149" i="9" s="1"/>
  <c r="G149" i="9"/>
  <c r="F149" i="9"/>
  <c r="H148" i="9"/>
  <c r="G148" i="9"/>
  <c r="E148" i="9" s="1"/>
  <c r="B148" i="9" s="1"/>
  <c r="F148" i="9"/>
  <c r="H147" i="9"/>
  <c r="G147" i="9"/>
  <c r="F147" i="9"/>
  <c r="E147" i="9"/>
  <c r="B147" i="9" s="1"/>
  <c r="H146" i="9"/>
  <c r="G146" i="9"/>
  <c r="F146" i="9"/>
  <c r="E146" i="9"/>
  <c r="B146" i="9"/>
  <c r="H145" i="9"/>
  <c r="G145" i="9"/>
  <c r="F145" i="9"/>
  <c r="E145" i="9"/>
  <c r="B145" i="9"/>
  <c r="H144" i="9"/>
  <c r="G144" i="9"/>
  <c r="F144" i="9"/>
  <c r="H143" i="9"/>
  <c r="G143" i="9"/>
  <c r="E143" i="9" s="1"/>
  <c r="B143" i="9" s="1"/>
  <c r="F143" i="9"/>
  <c r="H142" i="9"/>
  <c r="G142" i="9"/>
  <c r="F142" i="9"/>
  <c r="E142" i="9"/>
  <c r="B142" i="9" s="1"/>
  <c r="H141" i="9"/>
  <c r="G141" i="9"/>
  <c r="F141" i="9"/>
  <c r="E141" i="9"/>
  <c r="B141" i="9"/>
  <c r="H140" i="9"/>
  <c r="G140" i="9"/>
  <c r="F140" i="9"/>
  <c r="E140" i="9"/>
  <c r="B140" i="9"/>
  <c r="H139" i="9"/>
  <c r="E139" i="9" s="1"/>
  <c r="B139" i="9" s="1"/>
  <c r="G139" i="9"/>
  <c r="F139" i="9"/>
  <c r="H138" i="9"/>
  <c r="G138" i="9"/>
  <c r="E138" i="9" s="1"/>
  <c r="B138" i="9" s="1"/>
  <c r="F138" i="9"/>
  <c r="H137" i="9"/>
  <c r="G137" i="9"/>
  <c r="E137" i="9" s="1"/>
  <c r="B137" i="9" s="1"/>
  <c r="F137" i="9"/>
  <c r="H136" i="9"/>
  <c r="G136" i="9"/>
  <c r="F136" i="9"/>
  <c r="E136" i="9"/>
  <c r="B136" i="9"/>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c r="H130" i="9"/>
  <c r="G130" i="9"/>
  <c r="F130" i="9"/>
  <c r="E130" i="9"/>
  <c r="B130" i="9"/>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E124" i="9" s="1"/>
  <c r="B124" i="9" s="1"/>
  <c r="G124" i="9"/>
  <c r="F124" i="9"/>
  <c r="H123" i="9"/>
  <c r="G123" i="9"/>
  <c r="E123" i="9" s="1"/>
  <c r="B123" i="9" s="1"/>
  <c r="F123" i="9"/>
  <c r="H122" i="9"/>
  <c r="E122" i="9" s="1"/>
  <c r="B122" i="9" s="1"/>
  <c r="G122" i="9"/>
  <c r="F122" i="9"/>
  <c r="H121" i="9"/>
  <c r="G121" i="9"/>
  <c r="F121" i="9"/>
  <c r="E121" i="9"/>
  <c r="B121" i="9" s="1"/>
  <c r="H120" i="9"/>
  <c r="G120" i="9"/>
  <c r="E120" i="9" s="1"/>
  <c r="F120" i="9"/>
  <c r="B120" i="9"/>
  <c r="H119" i="9"/>
  <c r="E119" i="9" s="1"/>
  <c r="B119" i="9" s="1"/>
  <c r="G119" i="9"/>
  <c r="F119" i="9"/>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E113" i="9" s="1"/>
  <c r="B113" i="9" s="1"/>
  <c r="G113" i="9"/>
  <c r="F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H107" i="9"/>
  <c r="G107" i="9"/>
  <c r="E107" i="9" s="1"/>
  <c r="B107" i="9" s="1"/>
  <c r="F107" i="9"/>
  <c r="H106" i="9"/>
  <c r="G106" i="9"/>
  <c r="F106" i="9"/>
  <c r="E106" i="9"/>
  <c r="B106" i="9" s="1"/>
  <c r="H105" i="9"/>
  <c r="G105" i="9"/>
  <c r="F105" i="9"/>
  <c r="E105" i="9"/>
  <c r="B105" i="9" s="1"/>
  <c r="H104" i="9"/>
  <c r="G104" i="9"/>
  <c r="E104" i="9" s="1"/>
  <c r="B104" i="9" s="1"/>
  <c r="F104" i="9"/>
  <c r="H103" i="9"/>
  <c r="E103" i="9" s="1"/>
  <c r="B103" i="9" s="1"/>
  <c r="G103" i="9"/>
  <c r="F103" i="9"/>
  <c r="H102" i="9"/>
  <c r="G102" i="9"/>
  <c r="E102" i="9" s="1"/>
  <c r="B102" i="9" s="1"/>
  <c r="F102" i="9"/>
  <c r="H101" i="9"/>
  <c r="G101" i="9"/>
  <c r="E101" i="9" s="1"/>
  <c r="B101" i="9" s="1"/>
  <c r="F101" i="9"/>
  <c r="H100" i="9"/>
  <c r="G100" i="9"/>
  <c r="F100" i="9"/>
  <c r="E100" i="9"/>
  <c r="B100" i="9" s="1"/>
  <c r="H99" i="9"/>
  <c r="G99" i="9"/>
  <c r="E99" i="9" s="1"/>
  <c r="B99" i="9" s="1"/>
  <c r="F99" i="9"/>
  <c r="H98" i="9"/>
  <c r="E98" i="9" s="1"/>
  <c r="B98" i="9" s="1"/>
  <c r="G98" i="9"/>
  <c r="F98" i="9"/>
  <c r="H97" i="9"/>
  <c r="G97" i="9"/>
  <c r="E97" i="9" s="1"/>
  <c r="B97" i="9" s="1"/>
  <c r="F97" i="9"/>
  <c r="H96" i="9"/>
  <c r="G96" i="9"/>
  <c r="E96" i="9" s="1"/>
  <c r="B96" i="9" s="1"/>
  <c r="F96" i="9"/>
  <c r="H95" i="9"/>
  <c r="G95" i="9"/>
  <c r="F95" i="9"/>
  <c r="E95" i="9"/>
  <c r="B95" i="9" s="1"/>
  <c r="H94" i="9"/>
  <c r="G94" i="9"/>
  <c r="E94" i="9" s="1"/>
  <c r="B94" i="9" s="1"/>
  <c r="F94" i="9"/>
  <c r="H93" i="9"/>
  <c r="G93" i="9"/>
  <c r="F93" i="9"/>
  <c r="E93" i="9"/>
  <c r="B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G87" i="9"/>
  <c r="E87" i="9" s="1"/>
  <c r="B87" i="9" s="1"/>
  <c r="F87" i="9"/>
  <c r="H86" i="9"/>
  <c r="G86" i="9"/>
  <c r="F86" i="9"/>
  <c r="B86" i="9" s="1"/>
  <c r="E86" i="9"/>
  <c r="H85" i="9"/>
  <c r="G85" i="9"/>
  <c r="F85" i="9"/>
  <c r="E85" i="9"/>
  <c r="B85" i="9" s="1"/>
  <c r="H84" i="9"/>
  <c r="G84" i="9"/>
  <c r="F84" i="9"/>
  <c r="H83" i="9"/>
  <c r="E83" i="9" s="1"/>
  <c r="B83" i="9" s="1"/>
  <c r="G83" i="9"/>
  <c r="F83" i="9"/>
  <c r="H82" i="9"/>
  <c r="G82" i="9"/>
  <c r="E82" i="9" s="1"/>
  <c r="B82" i="9" s="1"/>
  <c r="F82" i="9"/>
  <c r="H81" i="9"/>
  <c r="G81" i="9"/>
  <c r="E81" i="9" s="1"/>
  <c r="F81" i="9"/>
  <c r="H80" i="9"/>
  <c r="G80" i="9"/>
  <c r="F80" i="9"/>
  <c r="E80" i="9"/>
  <c r="B80" i="9" s="1"/>
  <c r="H79" i="9"/>
  <c r="G79" i="9"/>
  <c r="F79" i="9"/>
  <c r="E79" i="9"/>
  <c r="B79" i="9"/>
  <c r="H78" i="9"/>
  <c r="G78" i="9"/>
  <c r="F78" i="9"/>
  <c r="E78" i="9"/>
  <c r="B78" i="9"/>
  <c r="H77" i="9"/>
  <c r="E77" i="9" s="1"/>
  <c r="B77" i="9" s="1"/>
  <c r="G77" i="9"/>
  <c r="F77" i="9"/>
  <c r="H76" i="9"/>
  <c r="G76" i="9"/>
  <c r="E76" i="9" s="1"/>
  <c r="B76" i="9" s="1"/>
  <c r="F76" i="9"/>
  <c r="H75" i="9"/>
  <c r="G75" i="9"/>
  <c r="F75" i="9"/>
  <c r="E75" i="9"/>
  <c r="B75" i="9" s="1"/>
  <c r="H74" i="9"/>
  <c r="G74" i="9"/>
  <c r="F74" i="9"/>
  <c r="E74" i="9"/>
  <c r="B74" i="9"/>
  <c r="H73" i="9"/>
  <c r="G73" i="9"/>
  <c r="F73" i="9"/>
  <c r="E73" i="9"/>
  <c r="B73" i="9"/>
  <c r="H72" i="9"/>
  <c r="G72" i="9"/>
  <c r="F72" i="9"/>
  <c r="H71" i="9"/>
  <c r="G71" i="9"/>
  <c r="E71" i="9" s="1"/>
  <c r="F71" i="9"/>
  <c r="H70" i="9"/>
  <c r="G70" i="9"/>
  <c r="F70" i="9"/>
  <c r="E70" i="9"/>
  <c r="B70" i="9" s="1"/>
  <c r="H69" i="9"/>
  <c r="G69" i="9"/>
  <c r="F69" i="9"/>
  <c r="E69" i="9"/>
  <c r="B69" i="9"/>
  <c r="H68" i="9"/>
  <c r="G68" i="9"/>
  <c r="F68" i="9"/>
  <c r="E68" i="9"/>
  <c r="B68" i="9"/>
  <c r="H67" i="9"/>
  <c r="E67" i="9" s="1"/>
  <c r="B67" i="9" s="1"/>
  <c r="G67" i="9"/>
  <c r="F67" i="9"/>
  <c r="H66" i="9"/>
  <c r="G66" i="9"/>
  <c r="E66" i="9" s="1"/>
  <c r="B66" i="9" s="1"/>
  <c r="F66" i="9"/>
  <c r="H65" i="9"/>
  <c r="G65" i="9"/>
  <c r="E65" i="9" s="1"/>
  <c r="B65" i="9" s="1"/>
  <c r="F65" i="9"/>
  <c r="H64" i="9"/>
  <c r="G64" i="9"/>
  <c r="F64" i="9"/>
  <c r="E64" i="9"/>
  <c r="B64" i="9"/>
  <c r="H63" i="9"/>
  <c r="G63" i="9"/>
  <c r="F63" i="9"/>
  <c r="E63" i="9"/>
  <c r="B63" i="9"/>
  <c r="H62" i="9"/>
  <c r="E62" i="9" s="1"/>
  <c r="B62" i="9" s="1"/>
  <c r="G62" i="9"/>
  <c r="F62" i="9"/>
  <c r="H61" i="9"/>
  <c r="G61" i="9"/>
  <c r="E61" i="9" s="1"/>
  <c r="B61" i="9" s="1"/>
  <c r="F61" i="9"/>
  <c r="H60" i="9"/>
  <c r="G60" i="9"/>
  <c r="E60" i="9" s="1"/>
  <c r="B60" i="9" s="1"/>
  <c r="F60" i="9"/>
  <c r="H59" i="9"/>
  <c r="G59" i="9"/>
  <c r="F59" i="9"/>
  <c r="E59" i="9"/>
  <c r="B59" i="9"/>
  <c r="H58" i="9"/>
  <c r="G58" i="9"/>
  <c r="F58" i="9"/>
  <c r="E58" i="9"/>
  <c r="B58" i="9"/>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E52" i="9" s="1"/>
  <c r="B52" i="9" s="1"/>
  <c r="G52" i="9"/>
  <c r="F52" i="9"/>
  <c r="H51" i="9"/>
  <c r="G51" i="9"/>
  <c r="E51" i="9" s="1"/>
  <c r="B51" i="9" s="1"/>
  <c r="F51" i="9"/>
  <c r="H50" i="9"/>
  <c r="E50" i="9" s="1"/>
  <c r="B50" i="9" s="1"/>
  <c r="G50" i="9"/>
  <c r="F50" i="9"/>
  <c r="H49" i="9"/>
  <c r="G49" i="9"/>
  <c r="F49" i="9"/>
  <c r="E49" i="9"/>
  <c r="B49" i="9" s="1"/>
  <c r="H48" i="9"/>
  <c r="G48" i="9"/>
  <c r="E48" i="9" s="1"/>
  <c r="F48" i="9"/>
  <c r="B48" i="9"/>
  <c r="H47" i="9"/>
  <c r="E47" i="9" s="1"/>
  <c r="B47" i="9" s="1"/>
  <c r="G47" i="9"/>
  <c r="F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E41" i="9" s="1"/>
  <c r="B41" i="9" s="1"/>
  <c r="G41" i="9"/>
  <c r="F41" i="9"/>
  <c r="H40" i="9"/>
  <c r="G40" i="9"/>
  <c r="E40" i="9" s="1"/>
  <c r="B40" i="9" s="1"/>
  <c r="F40" i="9"/>
  <c r="H39" i="9"/>
  <c r="G39" i="9"/>
  <c r="F39" i="9"/>
  <c r="E39" i="9"/>
  <c r="B39" i="9" s="1"/>
  <c r="H38" i="9"/>
  <c r="G38" i="9"/>
  <c r="F38" i="9"/>
  <c r="E38" i="9"/>
  <c r="B38" i="9" s="1"/>
  <c r="H37" i="9"/>
  <c r="G37" i="9"/>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E30" i="9" s="1"/>
  <c r="B30" i="9" s="1"/>
  <c r="F30" i="9"/>
  <c r="H29" i="9"/>
  <c r="G29" i="9"/>
  <c r="E29" i="9" s="1"/>
  <c r="B29" i="9" s="1"/>
  <c r="F29" i="9"/>
  <c r="H28" i="9"/>
  <c r="G28" i="9"/>
  <c r="F28" i="9"/>
  <c r="E28" i="9"/>
  <c r="B28" i="9" s="1"/>
  <c r="H27" i="9"/>
  <c r="G27" i="9"/>
  <c r="E27" i="9" s="1"/>
  <c r="B27" i="9" s="1"/>
  <c r="F27" i="9"/>
  <c r="H26" i="9"/>
  <c r="E26" i="9" s="1"/>
  <c r="B26" i="9" s="1"/>
  <c r="G26" i="9"/>
  <c r="F26" i="9"/>
  <c r="H25" i="9"/>
  <c r="G25" i="9"/>
  <c r="F25" i="9"/>
  <c r="F24" i="9"/>
  <c r="F4" i="9"/>
  <c r="O3" i="9"/>
  <c r="G296" i="9" s="1"/>
  <c r="E296" i="9" s="1"/>
  <c r="I3" i="9"/>
  <c r="H3" i="9"/>
  <c r="G3" i="9"/>
  <c r="D104" i="8"/>
  <c r="C1681" i="1" s="1"/>
  <c r="H1681" i="1" s="1"/>
  <c r="D97" i="8"/>
  <c r="D92" i="8"/>
  <c r="C1669" i="1" s="1"/>
  <c r="H1669" i="1" s="1"/>
  <c r="D87" i="8"/>
  <c r="C1664" i="1" s="1"/>
  <c r="H1664" i="1" s="1"/>
  <c r="D82" i="8"/>
  <c r="D77" i="8"/>
  <c r="D72" i="8"/>
  <c r="D67" i="8"/>
  <c r="C1644" i="1" s="1"/>
  <c r="H1644" i="1" s="1"/>
  <c r="D62" i="8"/>
  <c r="D57" i="8"/>
  <c r="D52" i="8"/>
  <c r="C1629" i="1" s="1"/>
  <c r="H1629" i="1" s="1"/>
  <c r="D46" i="8"/>
  <c r="D37" i="8"/>
  <c r="D27" i="8"/>
  <c r="C1604" i="1" s="1"/>
  <c r="H1604" i="1" s="1"/>
  <c r="D18" i="8"/>
  <c r="C1595" i="1" s="1"/>
  <c r="H1595" i="1" s="1"/>
  <c r="D8" i="8"/>
  <c r="C1585" i="1" s="1"/>
  <c r="H1585" i="1" s="1"/>
  <c r="E44" i="7"/>
  <c r="D44" i="7"/>
  <c r="E39" i="7"/>
  <c r="D39" i="7"/>
  <c r="D38" i="7" s="1"/>
  <c r="E30" i="7"/>
  <c r="D30" i="7"/>
  <c r="E23" i="7"/>
  <c r="E22" i="7" s="1"/>
  <c r="D23" i="7"/>
  <c r="D22" i="7"/>
  <c r="C1555" i="1" s="1"/>
  <c r="E14" i="7"/>
  <c r="D14" i="7"/>
  <c r="E7" i="7"/>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E571" i="4" s="1"/>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E522" i="4" s="1"/>
  <c r="D516" i="1"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E431" i="4" s="1"/>
  <c r="E430" i="4" s="1"/>
  <c r="D432" i="4"/>
  <c r="F432" i="4" s="1"/>
  <c r="E428" i="4"/>
  <c r="D423" i="1" s="1"/>
  <c r="D428" i="4"/>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E360" i="4" s="1"/>
  <c r="E418" i="4" s="1"/>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E230" i="4" s="1"/>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3" i="4"/>
  <c r="F132" i="4"/>
  <c r="F131" i="4"/>
  <c r="F130" i="4"/>
  <c r="E129" i="4"/>
  <c r="D129" i="4"/>
  <c r="F129" i="4" s="1"/>
  <c r="F128" i="4"/>
  <c r="F127" i="4"/>
  <c r="E126" i="4"/>
  <c r="E125" i="4" s="1"/>
  <c r="D126" i="4"/>
  <c r="F124" i="4"/>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J1579" i="1" s="1"/>
  <c r="D1578" i="1"/>
  <c r="C1578" i="1"/>
  <c r="J1578" i="1" s="1"/>
  <c r="D1577" i="1"/>
  <c r="C1577" i="1"/>
  <c r="D1576" i="1"/>
  <c r="C1576" i="1"/>
  <c r="J1576" i="1" s="1"/>
  <c r="D1575" i="1"/>
  <c r="C1575" i="1"/>
  <c r="J1575" i="1" s="1"/>
  <c r="D1574" i="1"/>
  <c r="C1574" i="1"/>
  <c r="J1574" i="1" s="1"/>
  <c r="D1573" i="1"/>
  <c r="C1573" i="1"/>
  <c r="J1573" i="1" s="1"/>
  <c r="C1572" i="1"/>
  <c r="D1570" i="1"/>
  <c r="C1570" i="1"/>
  <c r="J1570" i="1" s="1"/>
  <c r="D1569" i="1"/>
  <c r="C1569" i="1"/>
  <c r="J1569" i="1" s="1"/>
  <c r="D1568" i="1"/>
  <c r="C1568" i="1"/>
  <c r="J1568" i="1" s="1"/>
  <c r="D1567" i="1"/>
  <c r="C1567" i="1"/>
  <c r="J1567" i="1" s="1"/>
  <c r="D1566" i="1"/>
  <c r="C1566" i="1"/>
  <c r="J1566" i="1" s="1"/>
  <c r="D1565" i="1"/>
  <c r="C1565" i="1"/>
  <c r="D1564" i="1"/>
  <c r="C1564" i="1"/>
  <c r="J1564" i="1" s="1"/>
  <c r="D1563" i="1"/>
  <c r="C1563" i="1"/>
  <c r="H1563" i="1" s="1"/>
  <c r="D1562" i="1"/>
  <c r="C1562" i="1"/>
  <c r="J1562" i="1" s="1"/>
  <c r="D1561" i="1"/>
  <c r="C1561" i="1"/>
  <c r="J1561" i="1" s="1"/>
  <c r="D1560" i="1"/>
  <c r="C1560" i="1"/>
  <c r="J1560" i="1" s="1"/>
  <c r="D1559" i="1"/>
  <c r="C1559" i="1"/>
  <c r="D1558" i="1"/>
  <c r="C1558" i="1"/>
  <c r="J1558" i="1" s="1"/>
  <c r="D1557" i="1"/>
  <c r="C1557" i="1"/>
  <c r="J1557" i="1" s="1"/>
  <c r="D1556" i="1"/>
  <c r="C1556" i="1"/>
  <c r="H1556" i="1" s="1"/>
  <c r="D1554" i="1"/>
  <c r="C1554" i="1"/>
  <c r="J1554" i="1" s="1"/>
  <c r="D1553" i="1"/>
  <c r="C1553" i="1"/>
  <c r="D1552" i="1"/>
  <c r="C1552" i="1"/>
  <c r="J1552" i="1" s="1"/>
  <c r="D1551" i="1"/>
  <c r="C1551" i="1"/>
  <c r="J1551" i="1" s="1"/>
  <c r="D1550" i="1"/>
  <c r="C1550" i="1"/>
  <c r="J1550" i="1" s="1"/>
  <c r="D1549" i="1"/>
  <c r="C1549" i="1"/>
  <c r="J1549" i="1" s="1"/>
  <c r="D1548" i="1"/>
  <c r="C1548" i="1"/>
  <c r="J1548" i="1" s="1"/>
  <c r="D1547" i="1"/>
  <c r="C1547" i="1"/>
  <c r="D1546" i="1"/>
  <c r="C1546" i="1"/>
  <c r="J1546" i="1" s="1"/>
  <c r="D1545" i="1"/>
  <c r="C1545" i="1"/>
  <c r="J1545" i="1" s="1"/>
  <c r="D1544" i="1"/>
  <c r="C1544" i="1"/>
  <c r="J1544" i="1" s="1"/>
  <c r="D1543" i="1"/>
  <c r="C1543" i="1"/>
  <c r="J1543" i="1" s="1"/>
  <c r="D1542" i="1"/>
  <c r="C1542" i="1"/>
  <c r="D1541" i="1"/>
  <c r="C1541" i="1"/>
  <c r="C1540" i="1"/>
  <c r="D1536" i="1"/>
  <c r="C1536" i="1"/>
  <c r="H1536" i="1" s="1"/>
  <c r="D1535" i="1"/>
  <c r="C1535" i="1"/>
  <c r="H1535" i="1" s="1"/>
  <c r="D1534" i="1"/>
  <c r="C1534" i="1"/>
  <c r="D1533" i="1"/>
  <c r="C1533" i="1"/>
  <c r="H1533" i="1" s="1"/>
  <c r="D1532" i="1"/>
  <c r="C1532" i="1"/>
  <c r="H1532" i="1" s="1"/>
  <c r="D1531" i="1"/>
  <c r="C1531" i="1"/>
  <c r="H1531" i="1" s="1"/>
  <c r="D1530" i="1"/>
  <c r="C1530" i="1"/>
  <c r="H1530" i="1" s="1"/>
  <c r="D1529" i="1"/>
  <c r="C1529" i="1"/>
  <c r="H1529" i="1" s="1"/>
  <c r="D1528" i="1"/>
  <c r="C1528" i="1"/>
  <c r="D1527" i="1"/>
  <c r="C1527" i="1"/>
  <c r="H1527" i="1" s="1"/>
  <c r="D1526" i="1"/>
  <c r="C1526" i="1"/>
  <c r="H1526" i="1" s="1"/>
  <c r="C1525" i="1"/>
  <c r="D1524" i="1"/>
  <c r="C1524" i="1"/>
  <c r="H1524" i="1" s="1"/>
  <c r="D1523" i="1"/>
  <c r="C1523" i="1"/>
  <c r="H1523" i="1" s="1"/>
  <c r="D1522" i="1"/>
  <c r="C1522" i="1"/>
  <c r="D1521" i="1"/>
  <c r="C1521" i="1"/>
  <c r="D1520" i="1"/>
  <c r="C1520" i="1"/>
  <c r="H1520" i="1" s="1"/>
  <c r="D1519" i="1"/>
  <c r="C1519" i="1"/>
  <c r="H1519" i="1" s="1"/>
  <c r="D1518" i="1"/>
  <c r="C1518" i="1"/>
  <c r="H1518" i="1" s="1"/>
  <c r="D1517" i="1"/>
  <c r="C1517" i="1"/>
  <c r="H1517" i="1" s="1"/>
  <c r="D1516" i="1"/>
  <c r="C1516" i="1"/>
  <c r="D1515" i="1"/>
  <c r="C1515" i="1"/>
  <c r="D1514" i="1"/>
  <c r="C1514" i="1"/>
  <c r="H1514" i="1" s="1"/>
  <c r="D1513" i="1"/>
  <c r="C1513" i="1"/>
  <c r="D1512" i="1"/>
  <c r="C1512" i="1"/>
  <c r="H1512" i="1" s="1"/>
  <c r="C1511" i="1"/>
  <c r="D1509" i="1"/>
  <c r="C1509" i="1"/>
  <c r="H1509" i="1" s="1"/>
  <c r="D1508" i="1"/>
  <c r="C1508" i="1"/>
  <c r="D1507" i="1"/>
  <c r="C1507" i="1"/>
  <c r="D1506" i="1"/>
  <c r="C1506" i="1"/>
  <c r="D1505" i="1"/>
  <c r="C1505" i="1"/>
  <c r="D1504" i="1"/>
  <c r="C1504" i="1"/>
  <c r="D1503" i="1"/>
  <c r="C1503" i="1"/>
  <c r="H1503" i="1" s="1"/>
  <c r="D1502" i="1"/>
  <c r="C1502" i="1"/>
  <c r="D1501" i="1"/>
  <c r="C1501" i="1"/>
  <c r="D1500" i="1"/>
  <c r="C1500" i="1"/>
  <c r="D1499" i="1"/>
  <c r="C1499" i="1"/>
  <c r="D1498" i="1"/>
  <c r="C1498" i="1"/>
  <c r="D1497" i="1"/>
  <c r="C1497" i="1"/>
  <c r="H1497" i="1" s="1"/>
  <c r="D1496" i="1"/>
  <c r="C1496" i="1"/>
  <c r="D1495" i="1"/>
  <c r="C1495" i="1"/>
  <c r="D1494" i="1"/>
  <c r="C1494" i="1"/>
  <c r="D1493" i="1"/>
  <c r="C1493" i="1"/>
  <c r="D1492" i="1"/>
  <c r="C1492" i="1"/>
  <c r="D1491" i="1"/>
  <c r="C1491" i="1"/>
  <c r="H1491" i="1" s="1"/>
  <c r="D1490" i="1"/>
  <c r="D1489" i="1"/>
  <c r="C1489" i="1"/>
  <c r="D1488" i="1"/>
  <c r="C1488" i="1"/>
  <c r="D1487" i="1"/>
  <c r="C1487" i="1"/>
  <c r="D1486" i="1"/>
  <c r="D1485" i="1"/>
  <c r="D1484" i="1"/>
  <c r="C1484" i="1"/>
  <c r="D1483" i="1"/>
  <c r="C1483" i="1"/>
  <c r="H1483" i="1" s="1"/>
  <c r="D1482" i="1"/>
  <c r="C1482" i="1"/>
  <c r="H1482" i="1" s="1"/>
  <c r="D1481" i="1"/>
  <c r="C1481" i="1"/>
  <c r="H1481" i="1" s="1"/>
  <c r="D1480" i="1"/>
  <c r="C1480" i="1"/>
  <c r="D1479" i="1"/>
  <c r="C1479" i="1"/>
  <c r="D1478" i="1"/>
  <c r="C1478" i="1"/>
  <c r="D1477" i="1"/>
  <c r="C1477" i="1"/>
  <c r="H1477" i="1" s="1"/>
  <c r="D1476" i="1"/>
  <c r="C1476" i="1"/>
  <c r="H1476" i="1" s="1"/>
  <c r="D1475" i="1"/>
  <c r="C1475" i="1"/>
  <c r="H1475" i="1" s="1"/>
  <c r="D1474" i="1"/>
  <c r="C1474" i="1"/>
  <c r="D1473" i="1"/>
  <c r="C1473" i="1"/>
  <c r="D1472" i="1"/>
  <c r="C1472" i="1"/>
  <c r="D1471" i="1"/>
  <c r="C1471" i="1"/>
  <c r="H1471" i="1" s="1"/>
  <c r="D1470" i="1"/>
  <c r="C1470" i="1"/>
  <c r="H1470" i="1" s="1"/>
  <c r="D1469" i="1"/>
  <c r="C1469" i="1"/>
  <c r="H1469" i="1" s="1"/>
  <c r="D1468" i="1"/>
  <c r="C1468" i="1"/>
  <c r="D1467" i="1"/>
  <c r="C1467" i="1"/>
  <c r="D1466" i="1"/>
  <c r="C1466" i="1"/>
  <c r="D1465" i="1"/>
  <c r="C1465" i="1"/>
  <c r="H1465" i="1" s="1"/>
  <c r="D1464" i="1"/>
  <c r="C1464" i="1"/>
  <c r="H1464" i="1" s="1"/>
  <c r="D1463" i="1"/>
  <c r="C1463" i="1"/>
  <c r="H1463" i="1" s="1"/>
  <c r="D1462" i="1"/>
  <c r="D1461" i="1"/>
  <c r="C1461" i="1"/>
  <c r="D1460" i="1"/>
  <c r="C1460" i="1"/>
  <c r="H1460" i="1" s="1"/>
  <c r="D1459" i="1"/>
  <c r="C1459" i="1"/>
  <c r="D1458" i="1"/>
  <c r="C1458" i="1"/>
  <c r="D1457" i="1"/>
  <c r="C1457" i="1"/>
  <c r="D1456" i="1"/>
  <c r="C1456" i="1"/>
  <c r="D1455" i="1"/>
  <c r="C1455" i="1"/>
  <c r="D1454" i="1"/>
  <c r="C1454" i="1"/>
  <c r="H1454" i="1" s="1"/>
  <c r="D1453" i="1"/>
  <c r="C1453" i="1"/>
  <c r="D1452" i="1"/>
  <c r="C1452" i="1"/>
  <c r="D1451" i="1"/>
  <c r="C1451" i="1"/>
  <c r="D1450" i="1"/>
  <c r="D1449" i="1"/>
  <c r="C1449" i="1"/>
  <c r="H1449" i="1" s="1"/>
  <c r="D1448" i="1"/>
  <c r="C1448" i="1"/>
  <c r="D1447" i="1"/>
  <c r="C1447" i="1"/>
  <c r="D1446" i="1"/>
  <c r="C1446" i="1"/>
  <c r="H1446" i="1" s="1"/>
  <c r="D1445" i="1"/>
  <c r="C1445" i="1"/>
  <c r="H1445" i="1" s="1"/>
  <c r="D1444" i="1"/>
  <c r="C1444" i="1"/>
  <c r="D1443" i="1"/>
  <c r="C1443" i="1"/>
  <c r="H1443" i="1" s="1"/>
  <c r="D1442" i="1"/>
  <c r="C1442" i="1"/>
  <c r="D1441" i="1"/>
  <c r="C1441" i="1"/>
  <c r="D1440" i="1"/>
  <c r="C1440" i="1"/>
  <c r="H1440" i="1" s="1"/>
  <c r="D1438" i="1"/>
  <c r="C1438" i="1"/>
  <c r="D1437" i="1"/>
  <c r="C1437" i="1"/>
  <c r="H1437" i="1" s="1"/>
  <c r="D1436" i="1"/>
  <c r="C1436" i="1"/>
  <c r="D1435" i="1"/>
  <c r="C1435" i="1"/>
  <c r="H1435" i="1" s="1"/>
  <c r="D1434" i="1"/>
  <c r="C1434" i="1"/>
  <c r="H1434" i="1" s="1"/>
  <c r="D1433" i="1"/>
  <c r="C1433" i="1"/>
  <c r="H1433" i="1" s="1"/>
  <c r="D1432" i="1"/>
  <c r="D1430" i="1"/>
  <c r="C1430" i="1"/>
  <c r="H1430" i="1" s="1"/>
  <c r="D1429" i="1"/>
  <c r="C1429" i="1"/>
  <c r="H1429" i="1" s="1"/>
  <c r="D1428" i="1"/>
  <c r="C1428" i="1"/>
  <c r="D1427" i="1"/>
  <c r="C1427" i="1"/>
  <c r="D1426" i="1"/>
  <c r="C1426" i="1"/>
  <c r="D1425" i="1"/>
  <c r="C1425" i="1"/>
  <c r="D1424" i="1"/>
  <c r="C1424" i="1"/>
  <c r="H1424" i="1" s="1"/>
  <c r="D1423" i="1"/>
  <c r="C1423" i="1"/>
  <c r="H1423" i="1" s="1"/>
  <c r="D1422" i="1"/>
  <c r="C1422" i="1"/>
  <c r="D1421" i="1"/>
  <c r="C1421" i="1"/>
  <c r="D1420" i="1"/>
  <c r="C1420" i="1"/>
  <c r="D1419" i="1"/>
  <c r="C1419" i="1"/>
  <c r="D1418" i="1"/>
  <c r="C1418" i="1"/>
  <c r="H1418" i="1" s="1"/>
  <c r="D1417" i="1"/>
  <c r="C1417" i="1"/>
  <c r="H1417" i="1" s="1"/>
  <c r="D1416" i="1"/>
  <c r="C1416" i="1"/>
  <c r="D1415" i="1"/>
  <c r="C1415" i="1"/>
  <c r="D1414" i="1"/>
  <c r="C1414" i="1"/>
  <c r="D1413" i="1"/>
  <c r="C1413" i="1"/>
  <c r="D1412" i="1"/>
  <c r="C1412" i="1"/>
  <c r="H1412" i="1" s="1"/>
  <c r="D1411" i="1"/>
  <c r="C1411" i="1"/>
  <c r="H1411" i="1" s="1"/>
  <c r="D1410" i="1"/>
  <c r="C1410" i="1"/>
  <c r="D1409" i="1"/>
  <c r="D1408" i="1"/>
  <c r="C1408" i="1"/>
  <c r="D1407" i="1"/>
  <c r="C1407" i="1"/>
  <c r="D1406" i="1"/>
  <c r="C1406" i="1"/>
  <c r="H1406" i="1" s="1"/>
  <c r="D1405" i="1"/>
  <c r="C1405" i="1"/>
  <c r="H1405" i="1" s="1"/>
  <c r="D1404" i="1"/>
  <c r="C1404" i="1"/>
  <c r="D1403" i="1"/>
  <c r="C1403" i="1"/>
  <c r="D1402" i="1"/>
  <c r="C1402" i="1"/>
  <c r="D1400" i="1"/>
  <c r="C1400" i="1"/>
  <c r="H1400" i="1" s="1"/>
  <c r="D1399" i="1"/>
  <c r="C1399" i="1"/>
  <c r="H1399" i="1" s="1"/>
  <c r="D1398" i="1"/>
  <c r="C1398" i="1"/>
  <c r="D1397" i="1"/>
  <c r="C1397" i="1"/>
  <c r="D1396" i="1"/>
  <c r="C1396" i="1"/>
  <c r="D1395" i="1"/>
  <c r="C1395" i="1"/>
  <c r="D1394" i="1"/>
  <c r="C1394" i="1"/>
  <c r="H1394" i="1" s="1"/>
  <c r="D1393" i="1"/>
  <c r="C1393" i="1"/>
  <c r="H1393" i="1" s="1"/>
  <c r="D1392" i="1"/>
  <c r="C1392" i="1"/>
  <c r="D1391" i="1"/>
  <c r="C1391" i="1"/>
  <c r="D1390" i="1"/>
  <c r="C1390" i="1"/>
  <c r="D1389" i="1"/>
  <c r="C1389" i="1"/>
  <c r="D1388" i="1"/>
  <c r="C1388" i="1"/>
  <c r="H1388" i="1" s="1"/>
  <c r="D1387" i="1"/>
  <c r="C1387" i="1"/>
  <c r="H1387" i="1" s="1"/>
  <c r="D1386" i="1"/>
  <c r="C1386" i="1"/>
  <c r="D1385" i="1"/>
  <c r="C1385" i="1"/>
  <c r="D1384" i="1"/>
  <c r="C1384" i="1"/>
  <c r="D1383" i="1"/>
  <c r="C1383" i="1"/>
  <c r="D1382" i="1"/>
  <c r="C1382" i="1"/>
  <c r="D1381" i="1"/>
  <c r="C1381" i="1"/>
  <c r="H1381" i="1" s="1"/>
  <c r="D1380" i="1"/>
  <c r="C1380" i="1"/>
  <c r="D1379" i="1"/>
  <c r="C1379" i="1"/>
  <c r="D1378" i="1"/>
  <c r="C1378" i="1"/>
  <c r="D1377" i="1"/>
  <c r="C1377" i="1"/>
  <c r="D1376" i="1"/>
  <c r="C1376" i="1"/>
  <c r="H1376" i="1" s="1"/>
  <c r="D1375" i="1"/>
  <c r="C1375" i="1"/>
  <c r="H1375" i="1" s="1"/>
  <c r="D1374" i="1"/>
  <c r="C1374" i="1"/>
  <c r="D1373" i="1"/>
  <c r="C1373" i="1"/>
  <c r="D1372" i="1"/>
  <c r="C1372" i="1"/>
  <c r="D1371" i="1"/>
  <c r="C1371" i="1"/>
  <c r="D1370" i="1"/>
  <c r="C1370" i="1"/>
  <c r="H1370" i="1" s="1"/>
  <c r="D1369" i="1"/>
  <c r="C1369" i="1"/>
  <c r="H1369" i="1" s="1"/>
  <c r="D1368" i="1"/>
  <c r="C1368" i="1"/>
  <c r="D1367" i="1"/>
  <c r="C1367" i="1"/>
  <c r="D1366" i="1"/>
  <c r="C1366" i="1"/>
  <c r="D1365" i="1"/>
  <c r="C1365" i="1"/>
  <c r="D1364" i="1"/>
  <c r="C1364" i="1"/>
  <c r="H1364" i="1" s="1"/>
  <c r="D1363" i="1"/>
  <c r="C1363" i="1"/>
  <c r="H1363" i="1" s="1"/>
  <c r="D1362" i="1"/>
  <c r="C1362" i="1"/>
  <c r="D1361" i="1"/>
  <c r="C1361" i="1"/>
  <c r="D1360" i="1"/>
  <c r="C1360" i="1"/>
  <c r="D1359" i="1"/>
  <c r="C1359" i="1"/>
  <c r="D1358" i="1"/>
  <c r="C1358" i="1"/>
  <c r="H1358" i="1" s="1"/>
  <c r="D1357" i="1"/>
  <c r="C1357" i="1"/>
  <c r="H1357" i="1" s="1"/>
  <c r="D1356" i="1"/>
  <c r="C1356" i="1"/>
  <c r="D1355" i="1"/>
  <c r="C1355" i="1"/>
  <c r="D1354" i="1"/>
  <c r="C1354" i="1"/>
  <c r="D1353" i="1"/>
  <c r="C1353" i="1"/>
  <c r="D1352" i="1"/>
  <c r="C1352" i="1"/>
  <c r="H1352" i="1" s="1"/>
  <c r="D1351" i="1"/>
  <c r="C1351" i="1"/>
  <c r="H1351" i="1" s="1"/>
  <c r="D1350" i="1"/>
  <c r="C1350" i="1"/>
  <c r="D1349" i="1"/>
  <c r="C1349" i="1"/>
  <c r="D1348" i="1"/>
  <c r="C1348" i="1"/>
  <c r="D1347" i="1"/>
  <c r="C1347" i="1"/>
  <c r="D1346" i="1"/>
  <c r="C1346" i="1"/>
  <c r="H1346" i="1" s="1"/>
  <c r="D1345" i="1"/>
  <c r="C1345" i="1"/>
  <c r="H1345" i="1" s="1"/>
  <c r="D1344" i="1"/>
  <c r="C1344" i="1"/>
  <c r="D1343" i="1"/>
  <c r="C1343" i="1"/>
  <c r="D1342" i="1"/>
  <c r="C1342" i="1"/>
  <c r="D1341" i="1"/>
  <c r="C1341" i="1"/>
  <c r="D1340" i="1"/>
  <c r="C1340" i="1"/>
  <c r="H1340" i="1" s="1"/>
  <c r="D1339" i="1"/>
  <c r="C1339" i="1"/>
  <c r="H1339" i="1" s="1"/>
  <c r="D1338" i="1"/>
  <c r="C1338" i="1"/>
  <c r="D1337" i="1"/>
  <c r="C1337" i="1"/>
  <c r="D1336" i="1"/>
  <c r="C1336" i="1"/>
  <c r="D1335" i="1"/>
  <c r="C1335" i="1"/>
  <c r="D1334" i="1"/>
  <c r="C1334" i="1"/>
  <c r="H1334" i="1" s="1"/>
  <c r="D1333" i="1"/>
  <c r="C1333" i="1"/>
  <c r="H1333" i="1" s="1"/>
  <c r="D1332" i="1"/>
  <c r="C1332" i="1"/>
  <c r="D1331" i="1"/>
  <c r="C1331" i="1"/>
  <c r="D1330" i="1"/>
  <c r="C1330" i="1"/>
  <c r="D1329" i="1"/>
  <c r="C1329" i="1"/>
  <c r="D1328" i="1"/>
  <c r="C1328" i="1"/>
  <c r="H1328" i="1" s="1"/>
  <c r="D1327" i="1"/>
  <c r="C1327" i="1"/>
  <c r="H1327" i="1" s="1"/>
  <c r="D1326" i="1"/>
  <c r="C1326" i="1"/>
  <c r="D1325" i="1"/>
  <c r="C1325" i="1"/>
  <c r="D1324" i="1"/>
  <c r="C1324" i="1"/>
  <c r="D1323" i="1"/>
  <c r="C1323" i="1"/>
  <c r="D1322" i="1"/>
  <c r="C1322" i="1"/>
  <c r="H1322" i="1" s="1"/>
  <c r="D1321" i="1"/>
  <c r="C1321" i="1"/>
  <c r="H1321" i="1" s="1"/>
  <c r="D1320" i="1"/>
  <c r="C1320" i="1"/>
  <c r="D1319" i="1"/>
  <c r="C1319" i="1"/>
  <c r="D1318" i="1"/>
  <c r="C1318" i="1"/>
  <c r="D1317" i="1"/>
  <c r="C1317" i="1"/>
  <c r="D1316" i="1"/>
  <c r="C1316" i="1"/>
  <c r="H1316" i="1" s="1"/>
  <c r="D1315" i="1"/>
  <c r="C1315" i="1"/>
  <c r="H1315" i="1" s="1"/>
  <c r="D1314" i="1"/>
  <c r="C1314" i="1"/>
  <c r="D1313" i="1"/>
  <c r="C1313" i="1"/>
  <c r="D1312" i="1"/>
  <c r="C1312" i="1"/>
  <c r="D1311" i="1"/>
  <c r="C1311" i="1"/>
  <c r="D1310" i="1"/>
  <c r="C1310" i="1"/>
  <c r="H1310" i="1" s="1"/>
  <c r="D1309" i="1"/>
  <c r="C1309" i="1"/>
  <c r="H1309" i="1" s="1"/>
  <c r="D1308" i="1"/>
  <c r="C1308" i="1"/>
  <c r="D1307" i="1"/>
  <c r="C1307" i="1"/>
  <c r="D1306" i="1"/>
  <c r="C1306" i="1"/>
  <c r="D1305" i="1"/>
  <c r="C1305" i="1"/>
  <c r="D1304" i="1"/>
  <c r="C1304" i="1"/>
  <c r="H1304" i="1" s="1"/>
  <c r="D1303" i="1"/>
  <c r="C1303" i="1"/>
  <c r="H1303" i="1" s="1"/>
  <c r="D1302" i="1"/>
  <c r="C1302" i="1"/>
  <c r="D1301" i="1"/>
  <c r="C1301" i="1"/>
  <c r="D1300" i="1"/>
  <c r="D1299" i="1"/>
  <c r="C1299" i="1"/>
  <c r="D1298" i="1"/>
  <c r="C1298" i="1"/>
  <c r="H1298" i="1" s="1"/>
  <c r="D1297" i="1"/>
  <c r="C1297" i="1"/>
  <c r="H1297" i="1" s="1"/>
  <c r="D1296" i="1"/>
  <c r="C1296" i="1"/>
  <c r="D1295" i="1"/>
  <c r="C1295" i="1"/>
  <c r="D1294" i="1"/>
  <c r="C1294" i="1"/>
  <c r="D1293" i="1"/>
  <c r="C1293" i="1"/>
  <c r="D1292" i="1"/>
  <c r="C1292" i="1"/>
  <c r="H1292" i="1" s="1"/>
  <c r="D1291" i="1"/>
  <c r="C1291" i="1"/>
  <c r="D1290" i="1"/>
  <c r="C1290" i="1"/>
  <c r="D1289" i="1"/>
  <c r="C1289" i="1"/>
  <c r="D1288" i="1"/>
  <c r="C1288" i="1"/>
  <c r="H1288" i="1" s="1"/>
  <c r="D1287" i="1"/>
  <c r="C1287" i="1"/>
  <c r="D1286" i="1"/>
  <c r="C1286" i="1"/>
  <c r="H1286" i="1" s="1"/>
  <c r="D1285" i="1"/>
  <c r="C1285" i="1"/>
  <c r="H1285" i="1" s="1"/>
  <c r="D1284" i="1"/>
  <c r="C1284" i="1"/>
  <c r="D1283" i="1"/>
  <c r="C1283" i="1"/>
  <c r="D1282" i="1"/>
  <c r="C1282" i="1"/>
  <c r="H1282" i="1" s="1"/>
  <c r="D1281" i="1"/>
  <c r="C1281" i="1"/>
  <c r="D1280" i="1"/>
  <c r="C1280" i="1"/>
  <c r="H1280" i="1" s="1"/>
  <c r="D1279" i="1"/>
  <c r="C1279" i="1"/>
  <c r="H1279" i="1" s="1"/>
  <c r="D1277" i="1"/>
  <c r="C1277" i="1"/>
  <c r="D1276" i="1"/>
  <c r="C1276" i="1"/>
  <c r="H1276" i="1" s="1"/>
  <c r="D1275" i="1"/>
  <c r="C1275" i="1"/>
  <c r="D1274" i="1"/>
  <c r="C1274" i="1"/>
  <c r="H1274" i="1" s="1"/>
  <c r="D1273" i="1"/>
  <c r="C1273" i="1"/>
  <c r="H1273" i="1" s="1"/>
  <c r="D1272" i="1"/>
  <c r="C1272" i="1"/>
  <c r="D1271" i="1"/>
  <c r="C1271" i="1"/>
  <c r="D1270" i="1"/>
  <c r="C1270" i="1"/>
  <c r="H1270" i="1" s="1"/>
  <c r="D1269" i="1"/>
  <c r="C1269" i="1"/>
  <c r="D1268" i="1"/>
  <c r="C1268" i="1"/>
  <c r="H1268" i="1" s="1"/>
  <c r="D1267" i="1"/>
  <c r="C1267" i="1"/>
  <c r="D1266" i="1"/>
  <c r="C1266" i="1"/>
  <c r="D1265" i="1"/>
  <c r="C1265" i="1"/>
  <c r="C1264" i="1"/>
  <c r="D1263" i="1"/>
  <c r="C1263" i="1"/>
  <c r="D1262" i="1"/>
  <c r="C1262" i="1"/>
  <c r="H1262" i="1" s="1"/>
  <c r="D1261" i="1"/>
  <c r="C1261" i="1"/>
  <c r="C1260" i="1"/>
  <c r="D1258" i="1"/>
  <c r="C1258" i="1"/>
  <c r="H1258" i="1" s="1"/>
  <c r="D1257" i="1"/>
  <c r="C1257" i="1"/>
  <c r="D1256" i="1"/>
  <c r="C1256" i="1"/>
  <c r="D1254" i="1"/>
  <c r="C1254" i="1"/>
  <c r="H1254" i="1" s="1"/>
  <c r="D1253" i="1"/>
  <c r="C1253" i="1"/>
  <c r="H1253" i="1" s="1"/>
  <c r="D1252" i="1"/>
  <c r="C1252" i="1"/>
  <c r="H1252" i="1" s="1"/>
  <c r="D1251" i="1"/>
  <c r="C1251" i="1"/>
  <c r="D1250" i="1"/>
  <c r="C1250" i="1"/>
  <c r="D1249" i="1"/>
  <c r="C1249" i="1"/>
  <c r="H1249" i="1" s="1"/>
  <c r="D1248" i="1"/>
  <c r="C1248" i="1"/>
  <c r="H1248" i="1" s="1"/>
  <c r="D1247" i="1"/>
  <c r="C1247" i="1"/>
  <c r="H1247" i="1" s="1"/>
  <c r="D1246" i="1"/>
  <c r="C1246" i="1"/>
  <c r="H1246" i="1" s="1"/>
  <c r="D1245" i="1"/>
  <c r="C1245" i="1"/>
  <c r="D1244" i="1"/>
  <c r="C1244" i="1"/>
  <c r="D1243" i="1"/>
  <c r="C1243" i="1"/>
  <c r="H1243" i="1" s="1"/>
  <c r="D1242" i="1"/>
  <c r="C1242" i="1"/>
  <c r="H1242" i="1" s="1"/>
  <c r="D1241" i="1"/>
  <c r="C1241" i="1"/>
  <c r="H1241" i="1" s="1"/>
  <c r="D1240" i="1"/>
  <c r="C1240" i="1"/>
  <c r="H1240" i="1" s="1"/>
  <c r="D1239" i="1"/>
  <c r="C1239" i="1"/>
  <c r="D1238" i="1"/>
  <c r="C1238" i="1"/>
  <c r="D1237" i="1"/>
  <c r="C1237" i="1"/>
  <c r="H1237" i="1" s="1"/>
  <c r="D1236" i="1"/>
  <c r="C1236" i="1"/>
  <c r="H1236" i="1" s="1"/>
  <c r="D1235" i="1"/>
  <c r="C1235" i="1"/>
  <c r="H1235" i="1" s="1"/>
  <c r="D1234" i="1"/>
  <c r="C1234" i="1"/>
  <c r="H1234" i="1" s="1"/>
  <c r="D1233" i="1"/>
  <c r="C1233" i="1"/>
  <c r="D1232" i="1"/>
  <c r="C1232" i="1"/>
  <c r="D1231" i="1"/>
  <c r="C1231" i="1"/>
  <c r="H1231" i="1" s="1"/>
  <c r="D1230" i="1"/>
  <c r="C1230" i="1"/>
  <c r="H1230" i="1" s="1"/>
  <c r="D1229" i="1"/>
  <c r="C1229" i="1"/>
  <c r="H1229" i="1" s="1"/>
  <c r="D1228" i="1"/>
  <c r="C1228" i="1"/>
  <c r="H1228" i="1" s="1"/>
  <c r="D1227" i="1"/>
  <c r="C1227" i="1"/>
  <c r="D1226" i="1"/>
  <c r="C1226" i="1"/>
  <c r="D1225" i="1"/>
  <c r="C1225" i="1"/>
  <c r="H1225" i="1" s="1"/>
  <c r="D1224" i="1"/>
  <c r="C1224" i="1"/>
  <c r="H1224" i="1" s="1"/>
  <c r="D1223" i="1"/>
  <c r="D1222" i="1"/>
  <c r="C1222" i="1"/>
  <c r="H1222" i="1" s="1"/>
  <c r="D1221" i="1"/>
  <c r="C1221" i="1"/>
  <c r="D1220" i="1"/>
  <c r="C1220" i="1"/>
  <c r="D1219" i="1"/>
  <c r="C1219" i="1"/>
  <c r="H1219" i="1" s="1"/>
  <c r="D1218" i="1"/>
  <c r="C1218" i="1"/>
  <c r="H1218" i="1" s="1"/>
  <c r="D1217" i="1"/>
  <c r="C1217" i="1"/>
  <c r="H1217" i="1" s="1"/>
  <c r="D1216" i="1"/>
  <c r="C1216" i="1"/>
  <c r="H1216" i="1" s="1"/>
  <c r="D1215" i="1"/>
  <c r="C1215" i="1"/>
  <c r="D1214" i="1"/>
  <c r="C1214" i="1"/>
  <c r="D1213" i="1"/>
  <c r="C1213" i="1"/>
  <c r="H1213" i="1" s="1"/>
  <c r="D1212" i="1"/>
  <c r="C1212" i="1"/>
  <c r="H1212" i="1" s="1"/>
  <c r="D1211" i="1"/>
  <c r="C1211" i="1"/>
  <c r="H1211" i="1" s="1"/>
  <c r="D1210" i="1"/>
  <c r="C1210" i="1"/>
  <c r="H1210" i="1" s="1"/>
  <c r="D1209" i="1"/>
  <c r="C1209" i="1"/>
  <c r="D1208" i="1"/>
  <c r="C1208" i="1"/>
  <c r="D1207" i="1"/>
  <c r="D1206" i="1"/>
  <c r="C1206" i="1"/>
  <c r="H1206" i="1" s="1"/>
  <c r="D1205" i="1"/>
  <c r="C1205" i="1"/>
  <c r="H1205" i="1" s="1"/>
  <c r="D1204" i="1"/>
  <c r="C1204" i="1"/>
  <c r="H1204" i="1" s="1"/>
  <c r="D1203" i="1"/>
  <c r="C1203" i="1"/>
  <c r="D1202" i="1"/>
  <c r="C1202" i="1"/>
  <c r="D1200" i="1"/>
  <c r="C1200" i="1"/>
  <c r="D1199" i="1"/>
  <c r="C1199" i="1"/>
  <c r="H1199" i="1" s="1"/>
  <c r="D1198" i="1"/>
  <c r="C1198" i="1"/>
  <c r="H1198" i="1" s="1"/>
  <c r="D1197" i="1"/>
  <c r="C1197" i="1"/>
  <c r="D1196" i="1"/>
  <c r="C1196" i="1"/>
  <c r="D1195" i="1"/>
  <c r="C1195" i="1"/>
  <c r="H1195" i="1" s="1"/>
  <c r="D1194" i="1"/>
  <c r="C1194" i="1"/>
  <c r="D1193" i="1"/>
  <c r="C1193" i="1"/>
  <c r="H1193" i="1" s="1"/>
  <c r="D1192" i="1"/>
  <c r="C1192" i="1"/>
  <c r="H1192" i="1" s="1"/>
  <c r="D1191" i="1"/>
  <c r="C1191" i="1"/>
  <c r="C1190" i="1"/>
  <c r="D1189" i="1"/>
  <c r="C1189" i="1"/>
  <c r="H1189" i="1" s="1"/>
  <c r="D1188" i="1"/>
  <c r="C1188" i="1"/>
  <c r="H1188" i="1" s="1"/>
  <c r="D1187" i="1"/>
  <c r="C1187" i="1"/>
  <c r="H1187" i="1" s="1"/>
  <c r="D1186" i="1"/>
  <c r="C1186" i="1"/>
  <c r="H1186" i="1" s="1"/>
  <c r="D1185" i="1"/>
  <c r="C1185" i="1"/>
  <c r="D1184" i="1"/>
  <c r="C1184" i="1"/>
  <c r="D1183" i="1"/>
  <c r="C1183" i="1"/>
  <c r="H1183" i="1" s="1"/>
  <c r="D1179" i="1"/>
  <c r="C1179" i="1"/>
  <c r="D1178" i="1"/>
  <c r="C1178" i="1"/>
  <c r="D1177" i="1"/>
  <c r="C1177" i="1"/>
  <c r="H1177" i="1" s="1"/>
  <c r="D1176" i="1"/>
  <c r="C1176" i="1"/>
  <c r="H1176" i="1" s="1"/>
  <c r="D1175" i="1"/>
  <c r="C1175" i="1"/>
  <c r="H1175" i="1" s="1"/>
  <c r="D1174" i="1"/>
  <c r="C1174" i="1"/>
  <c r="H1174" i="1" s="1"/>
  <c r="D1173" i="1"/>
  <c r="C1173" i="1"/>
  <c r="D1172" i="1"/>
  <c r="C1172" i="1"/>
  <c r="D1171" i="1"/>
  <c r="C1171" i="1"/>
  <c r="H1171" i="1" s="1"/>
  <c r="D1170" i="1"/>
  <c r="C1170" i="1"/>
  <c r="H1170" i="1" s="1"/>
  <c r="D1169" i="1"/>
  <c r="C1169" i="1"/>
  <c r="H1169" i="1" s="1"/>
  <c r="D1168" i="1"/>
  <c r="C1168" i="1"/>
  <c r="H1168" i="1" s="1"/>
  <c r="D1167" i="1"/>
  <c r="C1167" i="1"/>
  <c r="D1166" i="1"/>
  <c r="C1166" i="1"/>
  <c r="D1165" i="1"/>
  <c r="C1165" i="1"/>
  <c r="H1165" i="1" s="1"/>
  <c r="D1164" i="1"/>
  <c r="C1164" i="1"/>
  <c r="H1164" i="1" s="1"/>
  <c r="D1163" i="1"/>
  <c r="C1163" i="1"/>
  <c r="H1163" i="1" s="1"/>
  <c r="D1162" i="1"/>
  <c r="C1162" i="1"/>
  <c r="H1162" i="1" s="1"/>
  <c r="D1161" i="1"/>
  <c r="C1161" i="1"/>
  <c r="D1160" i="1"/>
  <c r="C1160" i="1"/>
  <c r="D1159" i="1"/>
  <c r="C1159" i="1"/>
  <c r="H1159" i="1" s="1"/>
  <c r="D1158" i="1"/>
  <c r="C1158" i="1"/>
  <c r="H1158" i="1" s="1"/>
  <c r="D1157" i="1"/>
  <c r="C1157" i="1"/>
  <c r="H1157" i="1" s="1"/>
  <c r="D1156" i="1"/>
  <c r="C1156" i="1"/>
  <c r="H1156" i="1" s="1"/>
  <c r="D1155" i="1"/>
  <c r="C1155" i="1"/>
  <c r="D1154" i="1"/>
  <c r="C1154" i="1"/>
  <c r="D1153" i="1"/>
  <c r="C1153" i="1"/>
  <c r="H1153" i="1" s="1"/>
  <c r="D1152" i="1"/>
  <c r="C1152" i="1"/>
  <c r="H1152" i="1" s="1"/>
  <c r="D1151" i="1"/>
  <c r="C1151" i="1"/>
  <c r="H1151" i="1" s="1"/>
  <c r="D1150" i="1"/>
  <c r="C1150" i="1"/>
  <c r="H1150" i="1" s="1"/>
  <c r="D1149" i="1"/>
  <c r="C1149" i="1"/>
  <c r="D1148" i="1"/>
  <c r="C1148" i="1"/>
  <c r="D1147" i="1"/>
  <c r="C1147" i="1"/>
  <c r="H1147" i="1" s="1"/>
  <c r="D1146" i="1"/>
  <c r="C1146" i="1"/>
  <c r="H1146" i="1" s="1"/>
  <c r="D1145" i="1"/>
  <c r="C1145" i="1"/>
  <c r="H1145" i="1" s="1"/>
  <c r="D1144" i="1"/>
  <c r="C1144" i="1"/>
  <c r="H1144" i="1" s="1"/>
  <c r="D1143" i="1"/>
  <c r="C1143" i="1"/>
  <c r="D1142" i="1"/>
  <c r="C1142" i="1"/>
  <c r="D1141" i="1"/>
  <c r="C1141" i="1"/>
  <c r="H1141" i="1" s="1"/>
  <c r="D1140" i="1"/>
  <c r="D1139" i="1"/>
  <c r="C1139" i="1"/>
  <c r="H1139" i="1" s="1"/>
  <c r="D1138" i="1"/>
  <c r="C1138" i="1"/>
  <c r="H1138" i="1" s="1"/>
  <c r="D1137" i="1"/>
  <c r="C1137" i="1"/>
  <c r="D1136" i="1"/>
  <c r="C1136" i="1"/>
  <c r="D1135" i="1"/>
  <c r="C1135" i="1"/>
  <c r="H1135" i="1" s="1"/>
  <c r="D1134" i="1"/>
  <c r="C1134" i="1"/>
  <c r="H1134" i="1" s="1"/>
  <c r="D1133" i="1"/>
  <c r="C1133" i="1"/>
  <c r="H1133" i="1" s="1"/>
  <c r="D1132" i="1"/>
  <c r="C1132" i="1"/>
  <c r="H1132" i="1" s="1"/>
  <c r="D1131" i="1"/>
  <c r="C1131" i="1"/>
  <c r="D1130" i="1"/>
  <c r="C1130" i="1"/>
  <c r="D1129" i="1"/>
  <c r="C1129" i="1"/>
  <c r="H1129" i="1" s="1"/>
  <c r="D1128" i="1"/>
  <c r="C1128" i="1"/>
  <c r="H1128" i="1" s="1"/>
  <c r="D1127" i="1"/>
  <c r="C1127" i="1"/>
  <c r="H1127" i="1" s="1"/>
  <c r="D1126" i="1"/>
  <c r="C1126" i="1"/>
  <c r="H1126" i="1" s="1"/>
  <c r="D1125" i="1"/>
  <c r="C1125" i="1"/>
  <c r="D1123" i="1"/>
  <c r="C1123" i="1"/>
  <c r="H1123" i="1" s="1"/>
  <c r="D1122" i="1"/>
  <c r="C1122" i="1"/>
  <c r="H1122" i="1" s="1"/>
  <c r="D1121" i="1"/>
  <c r="C1121" i="1"/>
  <c r="H1121" i="1" s="1"/>
  <c r="D1120" i="1"/>
  <c r="C1120" i="1"/>
  <c r="H1120" i="1" s="1"/>
  <c r="D1119" i="1"/>
  <c r="C1119" i="1"/>
  <c r="D1118" i="1"/>
  <c r="C1118" i="1"/>
  <c r="D1117" i="1"/>
  <c r="C1117" i="1"/>
  <c r="H1117" i="1" s="1"/>
  <c r="D1116" i="1"/>
  <c r="C1116" i="1"/>
  <c r="H1116" i="1" s="1"/>
  <c r="D1115" i="1"/>
  <c r="C1115" i="1"/>
  <c r="H1115" i="1" s="1"/>
  <c r="D1114" i="1"/>
  <c r="C1114" i="1"/>
  <c r="H1114" i="1" s="1"/>
  <c r="D1113" i="1"/>
  <c r="C1113" i="1"/>
  <c r="D1112" i="1"/>
  <c r="C1112" i="1"/>
  <c r="D1111" i="1"/>
  <c r="C1111" i="1"/>
  <c r="H1111" i="1" s="1"/>
  <c r="D1110" i="1"/>
  <c r="C1110" i="1"/>
  <c r="H1110" i="1" s="1"/>
  <c r="D1109" i="1"/>
  <c r="C1109" i="1"/>
  <c r="H1109" i="1" s="1"/>
  <c r="D1108" i="1"/>
  <c r="C1108" i="1"/>
  <c r="H1108" i="1" s="1"/>
  <c r="D1107" i="1"/>
  <c r="C1107" i="1"/>
  <c r="D1106" i="1"/>
  <c r="C1106" i="1"/>
  <c r="D1105" i="1"/>
  <c r="C1105" i="1"/>
  <c r="H1105" i="1" s="1"/>
  <c r="D1104" i="1"/>
  <c r="C1104" i="1"/>
  <c r="H1104" i="1" s="1"/>
  <c r="D1103" i="1"/>
  <c r="C1103" i="1"/>
  <c r="H1103" i="1" s="1"/>
  <c r="D1102" i="1"/>
  <c r="C1102" i="1"/>
  <c r="H1102" i="1" s="1"/>
  <c r="D1101" i="1"/>
  <c r="C1101" i="1"/>
  <c r="D1100" i="1"/>
  <c r="C1100" i="1"/>
  <c r="D1099" i="1"/>
  <c r="C1099" i="1"/>
  <c r="H1099" i="1" s="1"/>
  <c r="D1098" i="1"/>
  <c r="C1098" i="1"/>
  <c r="H1098" i="1" s="1"/>
  <c r="D1097" i="1"/>
  <c r="C1097" i="1"/>
  <c r="H1097" i="1" s="1"/>
  <c r="D1096" i="1"/>
  <c r="C1096" i="1"/>
  <c r="H1096" i="1" s="1"/>
  <c r="D1095" i="1"/>
  <c r="C1095" i="1"/>
  <c r="D1094" i="1"/>
  <c r="C1094" i="1"/>
  <c r="D1092" i="1"/>
  <c r="C1092" i="1"/>
  <c r="H1092" i="1" s="1"/>
  <c r="D1091" i="1"/>
  <c r="C1091" i="1"/>
  <c r="H1091" i="1" s="1"/>
  <c r="D1090" i="1"/>
  <c r="C1090" i="1"/>
  <c r="H1090" i="1" s="1"/>
  <c r="D1089" i="1"/>
  <c r="C1089" i="1"/>
  <c r="D1088" i="1"/>
  <c r="C1088" i="1"/>
  <c r="D1087" i="1"/>
  <c r="C1087" i="1"/>
  <c r="H1087" i="1" s="1"/>
  <c r="D1086" i="1"/>
  <c r="C1086" i="1"/>
  <c r="H1086" i="1" s="1"/>
  <c r="D1085" i="1"/>
  <c r="C1085" i="1"/>
  <c r="H1085" i="1" s="1"/>
  <c r="D1084" i="1"/>
  <c r="C1084" i="1"/>
  <c r="H1084" i="1" s="1"/>
  <c r="D1083" i="1"/>
  <c r="C1083" i="1"/>
  <c r="D1082" i="1"/>
  <c r="C1082" i="1"/>
  <c r="D1081" i="1"/>
  <c r="C1081" i="1"/>
  <c r="H1081" i="1" s="1"/>
  <c r="D1080" i="1"/>
  <c r="C1080" i="1"/>
  <c r="H1080" i="1" s="1"/>
  <c r="D1079" i="1"/>
  <c r="C1079" i="1"/>
  <c r="H1079" i="1" s="1"/>
  <c r="D1078" i="1"/>
  <c r="C1078" i="1"/>
  <c r="H1078" i="1" s="1"/>
  <c r="D1077" i="1"/>
  <c r="C1077" i="1"/>
  <c r="D1076" i="1"/>
  <c r="C1076" i="1"/>
  <c r="D1075" i="1"/>
  <c r="C1075" i="1"/>
  <c r="H1075" i="1" s="1"/>
  <c r="D1073" i="1"/>
  <c r="C1073" i="1"/>
  <c r="H1073" i="1" s="1"/>
  <c r="D1072" i="1"/>
  <c r="C1072" i="1"/>
  <c r="H1072" i="1" s="1"/>
  <c r="D1071" i="1"/>
  <c r="C1071" i="1"/>
  <c r="H1071" i="1" s="1"/>
  <c r="D1070" i="1"/>
  <c r="C1070" i="1"/>
  <c r="D1069" i="1"/>
  <c r="C1069" i="1"/>
  <c r="H1069" i="1" s="1"/>
  <c r="D1068" i="1"/>
  <c r="C1068" i="1"/>
  <c r="H1068" i="1" s="1"/>
  <c r="D1067" i="1"/>
  <c r="C1067" i="1"/>
  <c r="H1067" i="1" s="1"/>
  <c r="D1066" i="1"/>
  <c r="C1066" i="1"/>
  <c r="H1066" i="1" s="1"/>
  <c r="D1065" i="1"/>
  <c r="C1065" i="1"/>
  <c r="H1065" i="1" s="1"/>
  <c r="D1064" i="1"/>
  <c r="C1064" i="1"/>
  <c r="D1063" i="1"/>
  <c r="C1063" i="1"/>
  <c r="H1063" i="1" s="1"/>
  <c r="D1062" i="1"/>
  <c r="C1062" i="1"/>
  <c r="H1062" i="1" s="1"/>
  <c r="D1061" i="1"/>
  <c r="C1061" i="1"/>
  <c r="H1061" i="1" s="1"/>
  <c r="D1060" i="1"/>
  <c r="C1060" i="1"/>
  <c r="H1060" i="1" s="1"/>
  <c r="D1059" i="1"/>
  <c r="C1059" i="1"/>
  <c r="H1059" i="1" s="1"/>
  <c r="D1058" i="1"/>
  <c r="C1058" i="1"/>
  <c r="D1057" i="1"/>
  <c r="C1057" i="1"/>
  <c r="H1057" i="1" s="1"/>
  <c r="D1056" i="1"/>
  <c r="C1056" i="1"/>
  <c r="H1056" i="1" s="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H1048" i="1" s="1"/>
  <c r="D1047" i="1"/>
  <c r="C1047" i="1"/>
  <c r="H1047" i="1" s="1"/>
  <c r="D1046" i="1"/>
  <c r="C1046" i="1"/>
  <c r="D1045" i="1"/>
  <c r="C1045" i="1"/>
  <c r="H1045" i="1" s="1"/>
  <c r="D1044" i="1"/>
  <c r="C1044" i="1"/>
  <c r="H1044" i="1" s="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H649" i="1" s="1"/>
  <c r="D648" i="1"/>
  <c r="C648" i="1"/>
  <c r="H648" i="1" s="1"/>
  <c r="D647" i="1"/>
  <c r="C647" i="1"/>
  <c r="D646" i="1"/>
  <c r="C646" i="1"/>
  <c r="H646" i="1" s="1"/>
  <c r="D645" i="1"/>
  <c r="C645" i="1"/>
  <c r="H645" i="1" s="1"/>
  <c r="C642" i="1"/>
  <c r="D636" i="1"/>
  <c r="C636" i="1"/>
  <c r="H636" i="1" s="1"/>
  <c r="D635" i="1"/>
  <c r="C635" i="1"/>
  <c r="D632" i="1"/>
  <c r="C632" i="1"/>
  <c r="D631" i="1"/>
  <c r="C631" i="1"/>
  <c r="D630" i="1"/>
  <c r="C630" i="1"/>
  <c r="H630" i="1" s="1"/>
  <c r="D629" i="1"/>
  <c r="C629" i="1"/>
  <c r="D628" i="1"/>
  <c r="C628" i="1"/>
  <c r="D627" i="1"/>
  <c r="C627" i="1"/>
  <c r="D626" i="1"/>
  <c r="C626" i="1"/>
  <c r="D625" i="1"/>
  <c r="C625" i="1"/>
  <c r="D624" i="1"/>
  <c r="C624" i="1"/>
  <c r="H624" i="1" s="1"/>
  <c r="D622" i="1"/>
  <c r="C622" i="1"/>
  <c r="D621" i="1"/>
  <c r="C621" i="1"/>
  <c r="D620" i="1"/>
  <c r="C620" i="1"/>
  <c r="D619" i="1"/>
  <c r="C619" i="1"/>
  <c r="D618" i="1"/>
  <c r="C618" i="1"/>
  <c r="H618" i="1" s="1"/>
  <c r="D617" i="1"/>
  <c r="C617" i="1"/>
  <c r="D616" i="1"/>
  <c r="C616" i="1"/>
  <c r="D615" i="1"/>
  <c r="C615" i="1"/>
  <c r="D614" i="1"/>
  <c r="C614" i="1"/>
  <c r="D613" i="1"/>
  <c r="C613" i="1"/>
  <c r="D612" i="1"/>
  <c r="C612" i="1"/>
  <c r="H612" i="1" s="1"/>
  <c r="D611" i="1"/>
  <c r="C611" i="1"/>
  <c r="D610" i="1"/>
  <c r="C610" i="1"/>
  <c r="D609" i="1"/>
  <c r="C609" i="1"/>
  <c r="D608" i="1"/>
  <c r="C608" i="1"/>
  <c r="D607" i="1"/>
  <c r="C607" i="1"/>
  <c r="D606" i="1"/>
  <c r="C606" i="1"/>
  <c r="H606" i="1" s="1"/>
  <c r="D605" i="1"/>
  <c r="C605" i="1"/>
  <c r="D604" i="1"/>
  <c r="C604" i="1"/>
  <c r="D603" i="1"/>
  <c r="C603" i="1"/>
  <c r="D602" i="1"/>
  <c r="C602" i="1"/>
  <c r="D601" i="1"/>
  <c r="C601" i="1"/>
  <c r="D600" i="1"/>
  <c r="C600" i="1"/>
  <c r="H600" i="1" s="1"/>
  <c r="D599" i="1"/>
  <c r="C599" i="1"/>
  <c r="D598" i="1"/>
  <c r="C598" i="1"/>
  <c r="D597" i="1"/>
  <c r="C597" i="1"/>
  <c r="D596" i="1"/>
  <c r="C596" i="1"/>
  <c r="D595" i="1"/>
  <c r="C595" i="1"/>
  <c r="D594" i="1"/>
  <c r="C594" i="1"/>
  <c r="H594" i="1" s="1"/>
  <c r="D593" i="1"/>
  <c r="C593" i="1"/>
  <c r="D592" i="1"/>
  <c r="C592" i="1"/>
  <c r="D591" i="1"/>
  <c r="D590" i="1"/>
  <c r="C590" i="1"/>
  <c r="D589" i="1"/>
  <c r="C589" i="1"/>
  <c r="D588" i="1"/>
  <c r="C588" i="1"/>
  <c r="H588" i="1" s="1"/>
  <c r="D587" i="1"/>
  <c r="C587" i="1"/>
  <c r="D586" i="1"/>
  <c r="C586" i="1"/>
  <c r="D585" i="1"/>
  <c r="C585" i="1"/>
  <c r="D584" i="1"/>
  <c r="C584" i="1"/>
  <c r="D583" i="1"/>
  <c r="C583" i="1"/>
  <c r="D582" i="1"/>
  <c r="C582" i="1"/>
  <c r="H582" i="1" s="1"/>
  <c r="D581" i="1"/>
  <c r="C581" i="1"/>
  <c r="D580" i="1"/>
  <c r="C580" i="1"/>
  <c r="D579" i="1"/>
  <c r="C579" i="1"/>
  <c r="D578" i="1"/>
  <c r="C578" i="1"/>
  <c r="D577" i="1"/>
  <c r="C577" i="1"/>
  <c r="D576" i="1"/>
  <c r="C576" i="1"/>
  <c r="H576" i="1" s="1"/>
  <c r="D575" i="1"/>
  <c r="C575" i="1"/>
  <c r="D574" i="1"/>
  <c r="C574" i="1"/>
  <c r="D573" i="1"/>
  <c r="C573" i="1"/>
  <c r="D572" i="1"/>
  <c r="C572" i="1"/>
  <c r="D571" i="1"/>
  <c r="C571" i="1"/>
  <c r="D570" i="1"/>
  <c r="C570" i="1"/>
  <c r="H570" i="1" s="1"/>
  <c r="D569" i="1"/>
  <c r="C569" i="1"/>
  <c r="D568" i="1"/>
  <c r="C568" i="1"/>
  <c r="D567" i="1"/>
  <c r="C567" i="1"/>
  <c r="D566" i="1"/>
  <c r="C566" i="1"/>
  <c r="D565" i="1"/>
  <c r="D564" i="1"/>
  <c r="C564" i="1"/>
  <c r="H564" i="1" s="1"/>
  <c r="D563" i="1"/>
  <c r="C563" i="1"/>
  <c r="D562" i="1"/>
  <c r="C562" i="1"/>
  <c r="D561" i="1"/>
  <c r="C561" i="1"/>
  <c r="D560" i="1"/>
  <c r="C560" i="1"/>
  <c r="D559" i="1"/>
  <c r="C559" i="1"/>
  <c r="D558" i="1"/>
  <c r="C558" i="1"/>
  <c r="H558" i="1" s="1"/>
  <c r="D557" i="1"/>
  <c r="C557" i="1"/>
  <c r="D556" i="1"/>
  <c r="C556" i="1"/>
  <c r="D555" i="1"/>
  <c r="C555" i="1"/>
  <c r="D554" i="1"/>
  <c r="C554" i="1"/>
  <c r="D553" i="1"/>
  <c r="C553" i="1"/>
  <c r="D552" i="1"/>
  <c r="C552" i="1"/>
  <c r="H552" i="1" s="1"/>
  <c r="D551" i="1"/>
  <c r="C551" i="1"/>
  <c r="D550" i="1"/>
  <c r="C550" i="1"/>
  <c r="D549" i="1"/>
  <c r="C549" i="1"/>
  <c r="D548" i="1"/>
  <c r="C548" i="1"/>
  <c r="D547" i="1"/>
  <c r="C547" i="1"/>
  <c r="D546" i="1"/>
  <c r="C546" i="1"/>
  <c r="H546" i="1" s="1"/>
  <c r="D545" i="1"/>
  <c r="C545" i="1"/>
  <c r="D544" i="1"/>
  <c r="C544" i="1"/>
  <c r="D543" i="1"/>
  <c r="C543" i="1"/>
  <c r="D542" i="1"/>
  <c r="C542" i="1"/>
  <c r="D541" i="1"/>
  <c r="C541" i="1"/>
  <c r="D540" i="1"/>
  <c r="C540" i="1"/>
  <c r="H540" i="1" s="1"/>
  <c r="D539" i="1"/>
  <c r="C539" i="1"/>
  <c r="D538" i="1"/>
  <c r="C538" i="1"/>
  <c r="D537" i="1"/>
  <c r="C537" i="1"/>
  <c r="D536" i="1"/>
  <c r="C536" i="1"/>
  <c r="D535" i="1"/>
  <c r="C535" i="1"/>
  <c r="D534" i="1"/>
  <c r="C534" i="1"/>
  <c r="H534" i="1" s="1"/>
  <c r="D533" i="1"/>
  <c r="C533" i="1"/>
  <c r="D532" i="1"/>
  <c r="C532" i="1"/>
  <c r="D531" i="1"/>
  <c r="C531" i="1"/>
  <c r="D530" i="1"/>
  <c r="D528" i="1"/>
  <c r="C528" i="1"/>
  <c r="H528" i="1" s="1"/>
  <c r="D527" i="1"/>
  <c r="C527" i="1"/>
  <c r="D526" i="1"/>
  <c r="C526" i="1"/>
  <c r="D525" i="1"/>
  <c r="C525" i="1"/>
  <c r="D524" i="1"/>
  <c r="C524" i="1"/>
  <c r="D523" i="1"/>
  <c r="C523" i="1"/>
  <c r="D522" i="1"/>
  <c r="C522" i="1"/>
  <c r="H522" i="1" s="1"/>
  <c r="D521" i="1"/>
  <c r="C521" i="1"/>
  <c r="D520" i="1"/>
  <c r="C520" i="1"/>
  <c r="D519" i="1"/>
  <c r="C519" i="1"/>
  <c r="D518" i="1"/>
  <c r="C518" i="1"/>
  <c r="D517" i="1"/>
  <c r="C517" i="1"/>
  <c r="D515" i="1"/>
  <c r="C515" i="1"/>
  <c r="D514" i="1"/>
  <c r="C514" i="1"/>
  <c r="D513" i="1"/>
  <c r="C513" i="1"/>
  <c r="D512" i="1"/>
  <c r="C512" i="1"/>
  <c r="D511" i="1"/>
  <c r="C511" i="1"/>
  <c r="D510" i="1"/>
  <c r="C510" i="1"/>
  <c r="H510" i="1" s="1"/>
  <c r="D509" i="1"/>
  <c r="C509" i="1"/>
  <c r="D508" i="1"/>
  <c r="C508" i="1"/>
  <c r="D507" i="1"/>
  <c r="C507" i="1"/>
  <c r="D506" i="1"/>
  <c r="C506" i="1"/>
  <c r="D505" i="1"/>
  <c r="C505" i="1"/>
  <c r="D504" i="1"/>
  <c r="C504" i="1"/>
  <c r="H504" i="1" s="1"/>
  <c r="D503" i="1"/>
  <c r="C503" i="1"/>
  <c r="D502" i="1"/>
  <c r="C502" i="1"/>
  <c r="D501" i="1"/>
  <c r="C501" i="1"/>
  <c r="D500" i="1"/>
  <c r="C500" i="1"/>
  <c r="D499" i="1"/>
  <c r="C499" i="1"/>
  <c r="D498" i="1"/>
  <c r="C498" i="1"/>
  <c r="H498" i="1" s="1"/>
  <c r="D497" i="1"/>
  <c r="C497" i="1"/>
  <c r="D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H480" i="1" s="1"/>
  <c r="D479" i="1"/>
  <c r="C479" i="1"/>
  <c r="D478" i="1"/>
  <c r="C478" i="1"/>
  <c r="D477" i="1"/>
  <c r="C477" i="1"/>
  <c r="D476" i="1"/>
  <c r="C476" i="1"/>
  <c r="D475" i="1"/>
  <c r="C475" i="1"/>
  <c r="D474" i="1"/>
  <c r="C474" i="1"/>
  <c r="H474" i="1" s="1"/>
  <c r="D473" i="1"/>
  <c r="C473" i="1"/>
  <c r="D472" i="1"/>
  <c r="C472" i="1"/>
  <c r="D471" i="1"/>
  <c r="C471" i="1"/>
  <c r="D470" i="1"/>
  <c r="C470" i="1"/>
  <c r="D469" i="1"/>
  <c r="C469" i="1"/>
  <c r="D468" i="1"/>
  <c r="C468" i="1"/>
  <c r="H468" i="1" s="1"/>
  <c r="D467" i="1"/>
  <c r="D466" i="1"/>
  <c r="C466" i="1"/>
  <c r="D465" i="1"/>
  <c r="C465" i="1"/>
  <c r="D464" i="1"/>
  <c r="C464" i="1"/>
  <c r="D463" i="1"/>
  <c r="C463" i="1"/>
  <c r="D462" i="1"/>
  <c r="C462" i="1"/>
  <c r="D461" i="1"/>
  <c r="C461" i="1"/>
  <c r="D460" i="1"/>
  <c r="D459" i="1"/>
  <c r="C459" i="1"/>
  <c r="D458" i="1"/>
  <c r="C458" i="1"/>
  <c r="D457" i="1"/>
  <c r="C457" i="1"/>
  <c r="D456" i="1"/>
  <c r="C456" i="1"/>
  <c r="H456" i="1" s="1"/>
  <c r="D455" i="1"/>
  <c r="C455" i="1"/>
  <c r="D454" i="1"/>
  <c r="C454" i="1"/>
  <c r="D453" i="1"/>
  <c r="C453" i="1"/>
  <c r="D452" i="1"/>
  <c r="C452" i="1"/>
  <c r="D451" i="1"/>
  <c r="C451" i="1"/>
  <c r="D450" i="1"/>
  <c r="C450" i="1"/>
  <c r="H450" i="1" s="1"/>
  <c r="D449" i="1"/>
  <c r="C449" i="1"/>
  <c r="D448" i="1"/>
  <c r="C448" i="1"/>
  <c r="D447" i="1"/>
  <c r="C447" i="1"/>
  <c r="C446" i="1"/>
  <c r="D445" i="1"/>
  <c r="C445" i="1"/>
  <c r="D444" i="1"/>
  <c r="C444" i="1"/>
  <c r="H444" i="1" s="1"/>
  <c r="D443" i="1"/>
  <c r="C443" i="1"/>
  <c r="D442" i="1"/>
  <c r="C442" i="1"/>
  <c r="D441" i="1"/>
  <c r="C441" i="1"/>
  <c r="D440" i="1"/>
  <c r="C440" i="1"/>
  <c r="D439" i="1"/>
  <c r="C439" i="1"/>
  <c r="D438" i="1"/>
  <c r="C438" i="1"/>
  <c r="H438" i="1" s="1"/>
  <c r="D437" i="1"/>
  <c r="C437" i="1"/>
  <c r="D436" i="1"/>
  <c r="C436" i="1"/>
  <c r="D435" i="1"/>
  <c r="C435" i="1"/>
  <c r="D434" i="1"/>
  <c r="C434" i="1"/>
  <c r="D433" i="1"/>
  <c r="C433" i="1"/>
  <c r="D432" i="1"/>
  <c r="C432" i="1"/>
  <c r="H432" i="1" s="1"/>
  <c r="D431" i="1"/>
  <c r="C431" i="1"/>
  <c r="D430" i="1"/>
  <c r="C430" i="1"/>
  <c r="D429" i="1"/>
  <c r="C429" i="1"/>
  <c r="D428" i="1"/>
  <c r="C428" i="1"/>
  <c r="D427" i="1"/>
  <c r="C427" i="1"/>
  <c r="D426" i="1"/>
  <c r="C426" i="1"/>
  <c r="H426" i="1" s="1"/>
  <c r="D425" i="1"/>
  <c r="D424" i="1"/>
  <c r="C423" i="1"/>
  <c r="D422" i="1"/>
  <c r="C422" i="1"/>
  <c r="C421" i="1"/>
  <c r="D416" i="1"/>
  <c r="C416" i="1"/>
  <c r="H416" i="1" s="1"/>
  <c r="D415" i="1"/>
  <c r="C415" i="1"/>
  <c r="D414" i="1"/>
  <c r="C414" i="1"/>
  <c r="D413" i="1"/>
  <c r="D411" i="1"/>
  <c r="C411" i="1"/>
  <c r="D410" i="1"/>
  <c r="C410" i="1"/>
  <c r="H410" i="1" s="1"/>
  <c r="D409" i="1"/>
  <c r="C409" i="1"/>
  <c r="D408" i="1"/>
  <c r="C408" i="1"/>
  <c r="D407" i="1"/>
  <c r="C407" i="1"/>
  <c r="D406" i="1"/>
  <c r="C406" i="1"/>
  <c r="D405" i="1"/>
  <c r="C405" i="1"/>
  <c r="D404" i="1"/>
  <c r="C404" i="1"/>
  <c r="H404" i="1" s="1"/>
  <c r="D403" i="1"/>
  <c r="C403" i="1"/>
  <c r="D402" i="1"/>
  <c r="C402" i="1"/>
  <c r="D401" i="1"/>
  <c r="C401" i="1"/>
  <c r="D400" i="1"/>
  <c r="C400" i="1"/>
  <c r="D399" i="1"/>
  <c r="C399" i="1"/>
  <c r="D398" i="1"/>
  <c r="C398" i="1"/>
  <c r="H398" i="1" s="1"/>
  <c r="D397" i="1"/>
  <c r="C397" i="1"/>
  <c r="D396" i="1"/>
  <c r="C396" i="1"/>
  <c r="D395" i="1"/>
  <c r="C395" i="1"/>
  <c r="D394" i="1"/>
  <c r="C394" i="1"/>
  <c r="D393" i="1"/>
  <c r="C393" i="1"/>
  <c r="D392" i="1"/>
  <c r="C392" i="1"/>
  <c r="H392" i="1" s="1"/>
  <c r="D391" i="1"/>
  <c r="C391" i="1"/>
  <c r="D390" i="1"/>
  <c r="C390" i="1"/>
  <c r="D389" i="1"/>
  <c r="C389" i="1"/>
  <c r="D388" i="1"/>
  <c r="C388" i="1"/>
  <c r="D387" i="1"/>
  <c r="C387" i="1"/>
  <c r="D386" i="1"/>
  <c r="C386" i="1"/>
  <c r="H386" i="1" s="1"/>
  <c r="D385" i="1"/>
  <c r="C385" i="1"/>
  <c r="D384" i="1"/>
  <c r="C384" i="1"/>
  <c r="D383" i="1"/>
  <c r="C383" i="1"/>
  <c r="D382" i="1"/>
  <c r="C382" i="1"/>
  <c r="D381" i="1"/>
  <c r="C381" i="1"/>
  <c r="D380" i="1"/>
  <c r="C380" i="1"/>
  <c r="H380" i="1" s="1"/>
  <c r="D379" i="1"/>
  <c r="C379" i="1"/>
  <c r="D378" i="1"/>
  <c r="C378" i="1"/>
  <c r="D377" i="1"/>
  <c r="C377" i="1"/>
  <c r="D376" i="1"/>
  <c r="C376" i="1"/>
  <c r="D375" i="1"/>
  <c r="C375" i="1"/>
  <c r="D374" i="1"/>
  <c r="C374" i="1"/>
  <c r="H374" i="1" s="1"/>
  <c r="D373" i="1"/>
  <c r="C373" i="1"/>
  <c r="D372" i="1"/>
  <c r="C372" i="1"/>
  <c r="D371" i="1"/>
  <c r="C371" i="1"/>
  <c r="D370" i="1"/>
  <c r="C370" i="1"/>
  <c r="D369" i="1"/>
  <c r="C369" i="1"/>
  <c r="D368" i="1"/>
  <c r="D367" i="1"/>
  <c r="C367" i="1"/>
  <c r="D366" i="1"/>
  <c r="C366" i="1"/>
  <c r="D365" i="1"/>
  <c r="C365" i="1"/>
  <c r="D364" i="1"/>
  <c r="C364" i="1"/>
  <c r="D363" i="1"/>
  <c r="C363" i="1"/>
  <c r="D362" i="1"/>
  <c r="C362" i="1"/>
  <c r="H362" i="1" s="1"/>
  <c r="D361" i="1"/>
  <c r="C361" i="1"/>
  <c r="D360" i="1"/>
  <c r="C360" i="1"/>
  <c r="D359" i="1"/>
  <c r="C359" i="1"/>
  <c r="D358" i="1"/>
  <c r="C358" i="1"/>
  <c r="D357" i="1"/>
  <c r="C357" i="1"/>
  <c r="D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H314" i="1" s="1"/>
  <c r="D313" i="1"/>
  <c r="C313" i="1"/>
  <c r="D312" i="1"/>
  <c r="C312" i="1"/>
  <c r="D311" i="1"/>
  <c r="C311" i="1"/>
  <c r="D310" i="1"/>
  <c r="C310" i="1"/>
  <c r="D309" i="1"/>
  <c r="C309" i="1"/>
  <c r="D308" i="1"/>
  <c r="C308" i="1"/>
  <c r="H308" i="1" s="1"/>
  <c r="D307" i="1"/>
  <c r="C307" i="1"/>
  <c r="D306" i="1"/>
  <c r="C306" i="1"/>
  <c r="D305" i="1"/>
  <c r="C305" i="1"/>
  <c r="D304" i="1"/>
  <c r="D303" i="1"/>
  <c r="D302" i="1"/>
  <c r="C302" i="1"/>
  <c r="H302" i="1" s="1"/>
  <c r="D301" i="1"/>
  <c r="C301" i="1"/>
  <c r="D300" i="1"/>
  <c r="C300" i="1"/>
  <c r="D299" i="1"/>
  <c r="C299" i="1"/>
  <c r="D298" i="1"/>
  <c r="C298" i="1"/>
  <c r="D294" i="1"/>
  <c r="C294" i="1"/>
  <c r="H294" i="1" s="1"/>
  <c r="D293" i="1"/>
  <c r="C293" i="1"/>
  <c r="D292" i="1"/>
  <c r="C292" i="1"/>
  <c r="D291" i="1"/>
  <c r="C291" i="1"/>
  <c r="D290" i="1"/>
  <c r="C290" i="1"/>
  <c r="D289" i="1"/>
  <c r="C289" i="1"/>
  <c r="D288" i="1"/>
  <c r="C288" i="1"/>
  <c r="H288" i="1" s="1"/>
  <c r="D287" i="1"/>
  <c r="C287" i="1"/>
  <c r="D286" i="1"/>
  <c r="C286" i="1"/>
  <c r="D285" i="1"/>
  <c r="C285" i="1"/>
  <c r="D284" i="1"/>
  <c r="C284" i="1"/>
  <c r="D283" i="1"/>
  <c r="C283" i="1"/>
  <c r="D282" i="1"/>
  <c r="C282" i="1"/>
  <c r="H282" i="1" s="1"/>
  <c r="D281" i="1"/>
  <c r="C281" i="1"/>
  <c r="D280" i="1"/>
  <c r="C280" i="1"/>
  <c r="D279" i="1"/>
  <c r="C279" i="1"/>
  <c r="D278" i="1"/>
  <c r="C278" i="1"/>
  <c r="D277" i="1"/>
  <c r="C277" i="1"/>
  <c r="D276" i="1"/>
  <c r="C276" i="1"/>
  <c r="H276" i="1" s="1"/>
  <c r="D275" i="1"/>
  <c r="C275" i="1"/>
  <c r="D274" i="1"/>
  <c r="C274" i="1"/>
  <c r="D273" i="1"/>
  <c r="C273" i="1"/>
  <c r="D272" i="1"/>
  <c r="C272" i="1"/>
  <c r="D271" i="1"/>
  <c r="C271" i="1"/>
  <c r="D270" i="1"/>
  <c r="C270" i="1"/>
  <c r="H270" i="1" s="1"/>
  <c r="D269" i="1"/>
  <c r="D268" i="1"/>
  <c r="C268" i="1"/>
  <c r="D267" i="1"/>
  <c r="C267" i="1"/>
  <c r="D266" i="1"/>
  <c r="C266" i="1"/>
  <c r="C265" i="1"/>
  <c r="D264" i="1"/>
  <c r="C264" i="1"/>
  <c r="H264" i="1" s="1"/>
  <c r="D263" i="1"/>
  <c r="C263" i="1"/>
  <c r="H263" i="1" s="1"/>
  <c r="D262" i="1"/>
  <c r="C262" i="1"/>
  <c r="D261" i="1"/>
  <c r="C261" i="1"/>
  <c r="D260" i="1"/>
  <c r="C260" i="1"/>
  <c r="D259" i="1"/>
  <c r="C259" i="1"/>
  <c r="D257" i="1"/>
  <c r="C257" i="1"/>
  <c r="H257" i="1" s="1"/>
  <c r="D256" i="1"/>
  <c r="C256" i="1"/>
  <c r="D255" i="1"/>
  <c r="C255" i="1"/>
  <c r="D254" i="1"/>
  <c r="C254" i="1"/>
  <c r="D253" i="1"/>
  <c r="C253" i="1"/>
  <c r="D252" i="1"/>
  <c r="C252" i="1"/>
  <c r="H252" i="1" s="1"/>
  <c r="D251" i="1"/>
  <c r="C251" i="1"/>
  <c r="H251" i="1" s="1"/>
  <c r="D250" i="1"/>
  <c r="C250" i="1"/>
  <c r="D249" i="1"/>
  <c r="C249" i="1"/>
  <c r="D248" i="1"/>
  <c r="C248" i="1"/>
  <c r="D247" i="1"/>
  <c r="C247" i="1"/>
  <c r="D246" i="1"/>
  <c r="C246" i="1"/>
  <c r="H246" i="1" s="1"/>
  <c r="D245" i="1"/>
  <c r="C245" i="1"/>
  <c r="H245" i="1" s="1"/>
  <c r="D244" i="1"/>
  <c r="C244" i="1"/>
  <c r="D243" i="1"/>
  <c r="C243" i="1"/>
  <c r="D242" i="1"/>
  <c r="C242" i="1"/>
  <c r="D241" i="1"/>
  <c r="C241" i="1"/>
  <c r="D240" i="1"/>
  <c r="C240" i="1"/>
  <c r="H240" i="1" s="1"/>
  <c r="D239" i="1"/>
  <c r="C239" i="1"/>
  <c r="H239" i="1" s="1"/>
  <c r="D238" i="1"/>
  <c r="C238" i="1"/>
  <c r="D237" i="1"/>
  <c r="C237" i="1"/>
  <c r="D236" i="1"/>
  <c r="C236" i="1"/>
  <c r="D235" i="1"/>
  <c r="C235" i="1"/>
  <c r="D234" i="1"/>
  <c r="C234" i="1"/>
  <c r="H234" i="1" s="1"/>
  <c r="D233" i="1"/>
  <c r="C233" i="1"/>
  <c r="H233" i="1" s="1"/>
  <c r="D232" i="1"/>
  <c r="C232" i="1"/>
  <c r="D231" i="1"/>
  <c r="C231" i="1"/>
  <c r="D230" i="1"/>
  <c r="C230" i="1"/>
  <c r="D229" i="1"/>
  <c r="C229" i="1"/>
  <c r="D228" i="1"/>
  <c r="C228" i="1"/>
  <c r="H228" i="1" s="1"/>
  <c r="D227" i="1"/>
  <c r="C227" i="1"/>
  <c r="H227" i="1" s="1"/>
  <c r="D226" i="1"/>
  <c r="D225" i="1"/>
  <c r="C225" i="1"/>
  <c r="D224" i="1"/>
  <c r="C224" i="1"/>
  <c r="D223" i="1"/>
  <c r="C223" i="1"/>
  <c r="D222" i="1"/>
  <c r="C222" i="1"/>
  <c r="H222" i="1" s="1"/>
  <c r="D221" i="1"/>
  <c r="C221" i="1"/>
  <c r="H221" i="1" s="1"/>
  <c r="D220" i="1"/>
  <c r="C220" i="1"/>
  <c r="D219" i="1"/>
  <c r="C219" i="1"/>
  <c r="D218" i="1"/>
  <c r="C218" i="1"/>
  <c r="D217" i="1"/>
  <c r="D216" i="1"/>
  <c r="C216" i="1"/>
  <c r="H216" i="1" s="1"/>
  <c r="D215" i="1"/>
  <c r="C215" i="1"/>
  <c r="H215" i="1" s="1"/>
  <c r="D214" i="1"/>
  <c r="C214" i="1"/>
  <c r="D213" i="1"/>
  <c r="C213" i="1"/>
  <c r="D212" i="1"/>
  <c r="C212" i="1"/>
  <c r="D211" i="1"/>
  <c r="C211" i="1"/>
  <c r="D210" i="1"/>
  <c r="C210" i="1"/>
  <c r="H210" i="1" s="1"/>
  <c r="D209" i="1"/>
  <c r="C209" i="1"/>
  <c r="H209" i="1" s="1"/>
  <c r="D208" i="1"/>
  <c r="C208" i="1"/>
  <c r="D207" i="1"/>
  <c r="C207" i="1"/>
  <c r="D206" i="1"/>
  <c r="C206" i="1"/>
  <c r="D205" i="1"/>
  <c r="C205" i="1"/>
  <c r="D204" i="1"/>
  <c r="C204" i="1"/>
  <c r="H204" i="1" s="1"/>
  <c r="D203" i="1"/>
  <c r="C203" i="1"/>
  <c r="H203" i="1" s="1"/>
  <c r="D202" i="1"/>
  <c r="C202" i="1"/>
  <c r="D201" i="1"/>
  <c r="C201" i="1"/>
  <c r="D200" i="1"/>
  <c r="C200" i="1"/>
  <c r="H200" i="1" s="1"/>
  <c r="D199" i="1"/>
  <c r="C199" i="1"/>
  <c r="D198" i="1"/>
  <c r="D197" i="1"/>
  <c r="C197" i="1"/>
  <c r="H197" i="1" s="1"/>
  <c r="D196" i="1"/>
  <c r="C196" i="1"/>
  <c r="D195" i="1"/>
  <c r="C195" i="1"/>
  <c r="D194" i="1"/>
  <c r="C194" i="1"/>
  <c r="H194" i="1" s="1"/>
  <c r="D193" i="1"/>
  <c r="C193" i="1"/>
  <c r="D192" i="1"/>
  <c r="C192" i="1"/>
  <c r="H192" i="1" s="1"/>
  <c r="D191" i="1"/>
  <c r="C191" i="1"/>
  <c r="H191" i="1" s="1"/>
  <c r="D190" i="1"/>
  <c r="C190" i="1"/>
  <c r="H190" i="1" s="1"/>
  <c r="D189" i="1"/>
  <c r="C189" i="1"/>
  <c r="D188" i="1"/>
  <c r="C188" i="1"/>
  <c r="H188" i="1" s="1"/>
  <c r="D187" i="1"/>
  <c r="C187" i="1"/>
  <c r="D186" i="1"/>
  <c r="C186" i="1"/>
  <c r="H186" i="1" s="1"/>
  <c r="D185" i="1"/>
  <c r="C185" i="1"/>
  <c r="H185" i="1" s="1"/>
  <c r="D184" i="1"/>
  <c r="C184" i="1"/>
  <c r="H184" i="1" s="1"/>
  <c r="D183" i="1"/>
  <c r="C183" i="1"/>
  <c r="D182" i="1"/>
  <c r="C182" i="1"/>
  <c r="H182" i="1" s="1"/>
  <c r="D181" i="1"/>
  <c r="C181" i="1"/>
  <c r="D180" i="1"/>
  <c r="C180" i="1"/>
  <c r="H180" i="1" s="1"/>
  <c r="D179" i="1"/>
  <c r="C179" i="1"/>
  <c r="H179" i="1" s="1"/>
  <c r="D178" i="1"/>
  <c r="C178" i="1"/>
  <c r="H178" i="1" s="1"/>
  <c r="D177" i="1"/>
  <c r="C177" i="1"/>
  <c r="D176" i="1"/>
  <c r="C176" i="1"/>
  <c r="H176" i="1" s="1"/>
  <c r="D175" i="1"/>
  <c r="C175" i="1"/>
  <c r="D174" i="1"/>
  <c r="C174" i="1"/>
  <c r="H174" i="1" s="1"/>
  <c r="D173" i="1"/>
  <c r="C173" i="1"/>
  <c r="H173" i="1" s="1"/>
  <c r="D172" i="1"/>
  <c r="C172" i="1"/>
  <c r="H172" i="1" s="1"/>
  <c r="D171" i="1"/>
  <c r="C171" i="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26" i="9" l="1"/>
  <c r="B326" i="9" s="1"/>
  <c r="H1382" i="1"/>
  <c r="E312" i="9"/>
  <c r="B312" i="9" s="1"/>
  <c r="E320" i="9"/>
  <c r="B320" i="9" s="1"/>
  <c r="F236" i="9"/>
  <c r="B236" i="9" s="1"/>
  <c r="E324" i="9"/>
  <c r="B324" i="9" s="1"/>
  <c r="E37" i="9"/>
  <c r="B37" i="9" s="1"/>
  <c r="E322" i="9"/>
  <c r="B322" i="9" s="1"/>
  <c r="E31" i="9"/>
  <c r="B31" i="9" s="1"/>
  <c r="E311" i="9"/>
  <c r="B311" i="9" s="1"/>
  <c r="E327" i="9"/>
  <c r="B327" i="9" s="1"/>
  <c r="H1511" i="1"/>
  <c r="D1511" i="1"/>
  <c r="G1511" i="1" s="1"/>
  <c r="H1513" i="1"/>
  <c r="J1542" i="1"/>
  <c r="F274" i="5"/>
  <c r="H1291" i="1"/>
  <c r="H1267" i="1"/>
  <c r="C1278" i="1"/>
  <c r="C1201" i="1"/>
  <c r="G1201" i="1" s="1"/>
  <c r="E340" i="9"/>
  <c r="B340" i="9" s="1"/>
  <c r="E319" i="9"/>
  <c r="B319" i="9" s="1"/>
  <c r="H1264" i="1"/>
  <c r="F260" i="5"/>
  <c r="E255" i="5"/>
  <c r="D1259" i="1" s="1"/>
  <c r="H1261" i="1"/>
  <c r="I41" i="3"/>
  <c r="D25" i="8"/>
  <c r="C1602" i="1" s="1"/>
  <c r="H1602" i="1" s="1"/>
  <c r="D6" i="8"/>
  <c r="C1583" i="1" s="1"/>
  <c r="H1583" i="1" s="1"/>
  <c r="E294" i="9"/>
  <c r="B294" i="9" s="1"/>
  <c r="E307" i="9"/>
  <c r="B307" i="9" s="1"/>
  <c r="E329" i="9"/>
  <c r="B329" i="9" s="1"/>
  <c r="D421" i="1"/>
  <c r="G421" i="1" s="1"/>
  <c r="H647" i="1"/>
  <c r="F656" i="4"/>
  <c r="H653" i="1"/>
  <c r="E25" i="9"/>
  <c r="B25" i="9" s="1"/>
  <c r="B296" i="9"/>
  <c r="H462" i="1"/>
  <c r="I30" i="3"/>
  <c r="D1510" i="1"/>
  <c r="E7" i="5"/>
  <c r="D1017" i="1"/>
  <c r="E262" i="4"/>
  <c r="D258" i="1" s="1"/>
  <c r="D265" i="1"/>
  <c r="H265" i="1" s="1"/>
  <c r="H337" i="9"/>
  <c r="D1201" i="1"/>
  <c r="H1201" i="1" s="1"/>
  <c r="D1190" i="1"/>
  <c r="E178" i="5"/>
  <c r="F178" i="5" s="1"/>
  <c r="H320" i="1"/>
  <c r="H326" i="1"/>
  <c r="H332" i="1"/>
  <c r="H338" i="1"/>
  <c r="H344" i="1"/>
  <c r="H350" i="1"/>
  <c r="H1194" i="1"/>
  <c r="H1200" i="1"/>
  <c r="F492" i="4"/>
  <c r="D491" i="4"/>
  <c r="F502" i="4"/>
  <c r="C496" i="1"/>
  <c r="H496" i="1" s="1"/>
  <c r="H486" i="1"/>
  <c r="H492" i="1"/>
  <c r="F473" i="4"/>
  <c r="C467" i="1"/>
  <c r="H467" i="1" s="1"/>
  <c r="D466" i="4"/>
  <c r="H1572" i="1"/>
  <c r="F94" i="6"/>
  <c r="C1490" i="1"/>
  <c r="H1490" i="1" s="1"/>
  <c r="F115" i="6"/>
  <c r="D114" i="6"/>
  <c r="I34" i="3"/>
  <c r="D1555" i="1"/>
  <c r="H175" i="1"/>
  <c r="H181" i="1"/>
  <c r="H187" i="1"/>
  <c r="H193" i="1"/>
  <c r="H199" i="1"/>
  <c r="H205" i="1"/>
  <c r="H211" i="1"/>
  <c r="H223" i="1"/>
  <c r="H229" i="1"/>
  <c r="H235" i="1"/>
  <c r="H241" i="1"/>
  <c r="H247" i="1"/>
  <c r="H253" i="1"/>
  <c r="H259" i="1"/>
  <c r="H271" i="1"/>
  <c r="H277" i="1"/>
  <c r="H283" i="1"/>
  <c r="H289" i="1"/>
  <c r="H309" i="1"/>
  <c r="H315" i="1"/>
  <c r="H321" i="1"/>
  <c r="H327" i="1"/>
  <c r="H333" i="1"/>
  <c r="H339" i="1"/>
  <c r="H345" i="1"/>
  <c r="H351" i="1"/>
  <c r="H357" i="1"/>
  <c r="H363" i="1"/>
  <c r="H369" i="1"/>
  <c r="H375" i="1"/>
  <c r="H381" i="1"/>
  <c r="H387" i="1"/>
  <c r="H393" i="1"/>
  <c r="H399" i="1"/>
  <c r="H405" i="1"/>
  <c r="H411" i="1"/>
  <c r="H421" i="1"/>
  <c r="H427" i="1"/>
  <c r="H433" i="1"/>
  <c r="H439" i="1"/>
  <c r="H445" i="1"/>
  <c r="H451" i="1"/>
  <c r="H457" i="1"/>
  <c r="H463" i="1"/>
  <c r="H469" i="1"/>
  <c r="H475" i="1"/>
  <c r="H481" i="1"/>
  <c r="H487" i="1"/>
  <c r="H493" i="1"/>
  <c r="H499" i="1"/>
  <c r="H505" i="1"/>
  <c r="H511" i="1"/>
  <c r="H517" i="1"/>
  <c r="H523" i="1"/>
  <c r="H535" i="1"/>
  <c r="H541" i="1"/>
  <c r="H547" i="1"/>
  <c r="H553" i="1"/>
  <c r="H559" i="1"/>
  <c r="H571" i="1"/>
  <c r="H577" i="1"/>
  <c r="H583" i="1"/>
  <c r="H589" i="1"/>
  <c r="H595" i="1"/>
  <c r="H601" i="1"/>
  <c r="H607" i="1"/>
  <c r="H613" i="1"/>
  <c r="H619" i="1"/>
  <c r="H625" i="1"/>
  <c r="H631" i="1"/>
  <c r="F83" i="4"/>
  <c r="D82" i="4"/>
  <c r="F222" i="4"/>
  <c r="D221" i="4"/>
  <c r="D51" i="8"/>
  <c r="H1040" i="1"/>
  <c r="H1046" i="1"/>
  <c r="H1052" i="1"/>
  <c r="H1058" i="1"/>
  <c r="H1064" i="1"/>
  <c r="H1070" i="1"/>
  <c r="H1076" i="1"/>
  <c r="H1082" i="1"/>
  <c r="H1088" i="1"/>
  <c r="H1094" i="1"/>
  <c r="H1100" i="1"/>
  <c r="H1106" i="1"/>
  <c r="H1112" i="1"/>
  <c r="H1118" i="1"/>
  <c r="H1130" i="1"/>
  <c r="H1136" i="1"/>
  <c r="H1142" i="1"/>
  <c r="H1148" i="1"/>
  <c r="H1154" i="1"/>
  <c r="H1160" i="1"/>
  <c r="H1166" i="1"/>
  <c r="H1172" i="1"/>
  <c r="H1178" i="1"/>
  <c r="H1184" i="1"/>
  <c r="H1190" i="1"/>
  <c r="H1196" i="1"/>
  <c r="H1202" i="1"/>
  <c r="H1208" i="1"/>
  <c r="H1214" i="1"/>
  <c r="H1220" i="1"/>
  <c r="H1226" i="1"/>
  <c r="H1232" i="1"/>
  <c r="H1238" i="1"/>
  <c r="H1244" i="1"/>
  <c r="H1250" i="1"/>
  <c r="H1256" i="1"/>
  <c r="H1515" i="1"/>
  <c r="H1521" i="1"/>
  <c r="F44" i="4"/>
  <c r="D43" i="4"/>
  <c r="F445" i="4"/>
  <c r="D431" i="4"/>
  <c r="F43" i="6"/>
  <c r="C1439" i="1"/>
  <c r="H1439" i="1" s="1"/>
  <c r="B164" i="9"/>
  <c r="H206" i="1"/>
  <c r="H212" i="1"/>
  <c r="H218" i="1"/>
  <c r="H224" i="1"/>
  <c r="H230" i="1"/>
  <c r="H236" i="1"/>
  <c r="H242" i="1"/>
  <c r="H248" i="1"/>
  <c r="H254" i="1"/>
  <c r="H260" i="1"/>
  <c r="H266" i="1"/>
  <c r="H272" i="1"/>
  <c r="H278" i="1"/>
  <c r="H284" i="1"/>
  <c r="H290" i="1"/>
  <c r="H298"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6" i="1"/>
  <c r="H542" i="1"/>
  <c r="H548" i="1"/>
  <c r="H554" i="1"/>
  <c r="H560" i="1"/>
  <c r="H566" i="1"/>
  <c r="H572" i="1"/>
  <c r="H578" i="1"/>
  <c r="H584" i="1"/>
  <c r="H590" i="1"/>
  <c r="H596" i="1"/>
  <c r="H602" i="1"/>
  <c r="H608" i="1"/>
  <c r="H614" i="1"/>
  <c r="H620" i="1"/>
  <c r="H626" i="1"/>
  <c r="H632" i="1"/>
  <c r="F234" i="4"/>
  <c r="D230" i="4"/>
  <c r="E417" i="4"/>
  <c r="D412" i="1" s="1"/>
  <c r="F136" i="5"/>
  <c r="D135" i="5"/>
  <c r="F54" i="6"/>
  <c r="C1450" i="1"/>
  <c r="H1450" i="1" s="1"/>
  <c r="C1571" i="1"/>
  <c r="H35" i="3"/>
  <c r="B71" i="9"/>
  <c r="H1077" i="1"/>
  <c r="H1083" i="1"/>
  <c r="H1089" i="1"/>
  <c r="H1095" i="1"/>
  <c r="H1101" i="1"/>
  <c r="H1107" i="1"/>
  <c r="H1113" i="1"/>
  <c r="H1119" i="1"/>
  <c r="H1125" i="1"/>
  <c r="H1131" i="1"/>
  <c r="H1137" i="1"/>
  <c r="H1143" i="1"/>
  <c r="H1149" i="1"/>
  <c r="H1155" i="1"/>
  <c r="H1161" i="1"/>
  <c r="H1167" i="1"/>
  <c r="H1173" i="1"/>
  <c r="H1179" i="1"/>
  <c r="H1185" i="1"/>
  <c r="H1191" i="1"/>
  <c r="H1197" i="1"/>
  <c r="H1203" i="1"/>
  <c r="H1209" i="1"/>
  <c r="H1215" i="1"/>
  <c r="H1221" i="1"/>
  <c r="H1227" i="1"/>
  <c r="H1233" i="1"/>
  <c r="H1239" i="1"/>
  <c r="H1245" i="1"/>
  <c r="H1251" i="1"/>
  <c r="H1257" i="1"/>
  <c r="H1441" i="1"/>
  <c r="H1447" i="1"/>
  <c r="H1466" i="1"/>
  <c r="H1472" i="1"/>
  <c r="H1478" i="1"/>
  <c r="H1484" i="1"/>
  <c r="H1555" i="1"/>
  <c r="F13" i="6"/>
  <c r="C1409" i="1"/>
  <c r="H1409" i="1" s="1"/>
  <c r="D1572" i="1"/>
  <c r="E38" i="7"/>
  <c r="H171" i="1"/>
  <c r="H177" i="1"/>
  <c r="H183" i="1"/>
  <c r="H189" i="1"/>
  <c r="H195" i="1"/>
  <c r="H201" i="1"/>
  <c r="H207" i="1"/>
  <c r="H213" i="1"/>
  <c r="H219" i="1"/>
  <c r="H225" i="1"/>
  <c r="H231" i="1"/>
  <c r="H237" i="1"/>
  <c r="H243" i="1"/>
  <c r="H249" i="1"/>
  <c r="H255" i="1"/>
  <c r="H261" i="1"/>
  <c r="H267" i="1"/>
  <c r="H273" i="1"/>
  <c r="H279"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D597" i="4"/>
  <c r="F36" i="6"/>
  <c r="C1432" i="1"/>
  <c r="H1432" i="1" s="1"/>
  <c r="D35" i="6"/>
  <c r="F66" i="6"/>
  <c r="C1462" i="1"/>
  <c r="H1462" i="1" s="1"/>
  <c r="F322" i="4"/>
  <c r="D321" i="4"/>
  <c r="D5" i="6"/>
  <c r="D5" i="7"/>
  <c r="C1539" i="1"/>
  <c r="H19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502" i="1"/>
  <c r="H508" i="1"/>
  <c r="H514" i="1"/>
  <c r="H520" i="1"/>
  <c r="H526" i="1"/>
  <c r="H532" i="1"/>
  <c r="H538" i="1"/>
  <c r="H544" i="1"/>
  <c r="H550" i="1"/>
  <c r="H556" i="1"/>
  <c r="H562" i="1"/>
  <c r="H568" i="1"/>
  <c r="H574" i="1"/>
  <c r="H580" i="1"/>
  <c r="H586" i="1"/>
  <c r="H592" i="1"/>
  <c r="H598" i="1"/>
  <c r="H604" i="1"/>
  <c r="H610" i="1"/>
  <c r="H616" i="1"/>
  <c r="H622" i="1"/>
  <c r="H628" i="1"/>
  <c r="H1455" i="1"/>
  <c r="H1461" i="1"/>
  <c r="D153" i="4"/>
  <c r="F550" i="4"/>
  <c r="D536" i="4"/>
  <c r="D571" i="4"/>
  <c r="F147" i="5"/>
  <c r="D89" i="6"/>
  <c r="D1540" i="1"/>
  <c r="H1540" i="1" s="1"/>
  <c r="E6" i="7"/>
  <c r="B81" i="9"/>
  <c r="F50" i="4"/>
  <c r="D49" i="4"/>
  <c r="E152" i="4"/>
  <c r="H275" i="1"/>
  <c r="H281" i="1"/>
  <c r="H287" i="1"/>
  <c r="H293" i="1"/>
  <c r="H301" i="1"/>
  <c r="H307" i="1"/>
  <c r="H313" i="1"/>
  <c r="H319" i="1"/>
  <c r="H325" i="1"/>
  <c r="H331" i="1"/>
  <c r="H337" i="1"/>
  <c r="H343" i="1"/>
  <c r="H349" i="1"/>
  <c r="H361" i="1"/>
  <c r="H367" i="1"/>
  <c r="H373" i="1"/>
  <c r="H379" i="1"/>
  <c r="H385" i="1"/>
  <c r="H391" i="1"/>
  <c r="H397" i="1"/>
  <c r="H403" i="1"/>
  <c r="H409" i="1"/>
  <c r="H415" i="1"/>
  <c r="H431" i="1"/>
  <c r="H437" i="1"/>
  <c r="H443" i="1"/>
  <c r="H449" i="1"/>
  <c r="H455" i="1"/>
  <c r="H461" i="1"/>
  <c r="H473" i="1"/>
  <c r="H479" i="1"/>
  <c r="H491" i="1"/>
  <c r="H497" i="1"/>
  <c r="H503" i="1"/>
  <c r="H509" i="1"/>
  <c r="H515" i="1"/>
  <c r="H521" i="1"/>
  <c r="H527" i="1"/>
  <c r="H533" i="1"/>
  <c r="H539" i="1"/>
  <c r="H545" i="1"/>
  <c r="H551" i="1"/>
  <c r="H557" i="1"/>
  <c r="H563" i="1"/>
  <c r="H569" i="1"/>
  <c r="H575" i="1"/>
  <c r="H581" i="1"/>
  <c r="H587" i="1"/>
  <c r="H593" i="1"/>
  <c r="H599" i="1"/>
  <c r="H605" i="1"/>
  <c r="H611" i="1"/>
  <c r="H617" i="1"/>
  <c r="H629" i="1"/>
  <c r="H635" i="1"/>
  <c r="H1260" i="1"/>
  <c r="E7" i="4"/>
  <c r="E49" i="4"/>
  <c r="D45" i="1" s="1"/>
  <c r="F314" i="4"/>
  <c r="D309" i="4"/>
  <c r="D12" i="5"/>
  <c r="E119" i="5"/>
  <c r="D1124" i="1" s="1"/>
  <c r="F186" i="5"/>
  <c r="D178" i="5"/>
  <c r="E337" i="9"/>
  <c r="B337" i="9" s="1"/>
  <c r="F70" i="5"/>
  <c r="B286" i="9"/>
  <c r="E171" i="9"/>
  <c r="B171" i="9" s="1"/>
  <c r="H1436" i="1"/>
  <c r="H1442" i="1"/>
  <c r="H1448" i="1"/>
  <c r="H1467" i="1"/>
  <c r="H1473" i="1"/>
  <c r="H1479" i="1"/>
  <c r="J1541" i="1"/>
  <c r="J1547" i="1"/>
  <c r="J1553" i="1"/>
  <c r="J1559" i="1"/>
  <c r="J1565" i="1"/>
  <c r="H1577" i="1"/>
  <c r="F269" i="4"/>
  <c r="F71" i="5"/>
  <c r="B166" i="9"/>
  <c r="B274" i="9"/>
  <c r="B287" i="9"/>
  <c r="H1263" i="1"/>
  <c r="H1269" i="1"/>
  <c r="H1275" i="1"/>
  <c r="H1281" i="1"/>
  <c r="H1287" i="1"/>
  <c r="H1293" i="1"/>
  <c r="H1299" i="1"/>
  <c r="H1305" i="1"/>
  <c r="H1311" i="1"/>
  <c r="H1317" i="1"/>
  <c r="H1323" i="1"/>
  <c r="H1329" i="1"/>
  <c r="H1335" i="1"/>
  <c r="H1341" i="1"/>
  <c r="H1347" i="1"/>
  <c r="H1353" i="1"/>
  <c r="H1359" i="1"/>
  <c r="H1365" i="1"/>
  <c r="H1371" i="1"/>
  <c r="H1377" i="1"/>
  <c r="H1383" i="1"/>
  <c r="H1389" i="1"/>
  <c r="H1395" i="1"/>
  <c r="H1407" i="1"/>
  <c r="H1413" i="1"/>
  <c r="H1419" i="1"/>
  <c r="H1425" i="1"/>
  <c r="H1487" i="1"/>
  <c r="H1493" i="1"/>
  <c r="H1499" i="1"/>
  <c r="H1505" i="1"/>
  <c r="F203" i="4"/>
  <c r="D202" i="4"/>
  <c r="D262" i="4"/>
  <c r="D361" i="4"/>
  <c r="D647" i="4"/>
  <c r="D522" i="4"/>
  <c r="F13" i="5"/>
  <c r="D219" i="5"/>
  <c r="E36" i="9"/>
  <c r="B36" i="9" s="1"/>
  <c r="E108" i="9"/>
  <c r="B108" i="9" s="1"/>
  <c r="B281" i="9"/>
  <c r="H1294" i="1"/>
  <c r="H1306" i="1"/>
  <c r="H1312" i="1"/>
  <c r="H1318" i="1"/>
  <c r="H1324" i="1"/>
  <c r="H1330" i="1"/>
  <c r="H1336" i="1"/>
  <c r="H1342" i="1"/>
  <c r="H1348" i="1"/>
  <c r="H1354" i="1"/>
  <c r="H1360" i="1"/>
  <c r="H1366" i="1"/>
  <c r="H1372" i="1"/>
  <c r="H1378" i="1"/>
  <c r="H1384" i="1"/>
  <c r="H1390" i="1"/>
  <c r="H1396" i="1"/>
  <c r="H1402" i="1"/>
  <c r="H1408" i="1"/>
  <c r="H1414" i="1"/>
  <c r="H1451" i="1"/>
  <c r="H1457" i="1"/>
  <c r="H1488" i="1"/>
  <c r="H1494" i="1"/>
  <c r="H1500" i="1"/>
  <c r="H1506" i="1"/>
  <c r="D7" i="4"/>
  <c r="E82" i="4"/>
  <c r="D78" i="1" s="1"/>
  <c r="D125" i="4"/>
  <c r="F134" i="4"/>
  <c r="D273" i="4"/>
  <c r="E35" i="6"/>
  <c r="B269" i="9"/>
  <c r="H1525" i="1"/>
  <c r="D106" i="4"/>
  <c r="D164" i="4"/>
  <c r="F216" i="4"/>
  <c r="D373" i="4"/>
  <c r="F171" i="5"/>
  <c r="E5" i="6"/>
  <c r="F232" i="9"/>
  <c r="B232" i="9" s="1"/>
  <c r="B238" i="9"/>
  <c r="B250" i="9"/>
  <c r="F269" i="9"/>
  <c r="B275" i="9"/>
  <c r="H1265" i="1"/>
  <c r="H1271" i="1"/>
  <c r="H1277" i="1"/>
  <c r="H1283" i="1"/>
  <c r="H1289" i="1"/>
  <c r="H1295" i="1"/>
  <c r="H1301" i="1"/>
  <c r="H1307" i="1"/>
  <c r="H1313" i="1"/>
  <c r="H1319" i="1"/>
  <c r="H1325" i="1"/>
  <c r="H1331" i="1"/>
  <c r="H1337" i="1"/>
  <c r="H1343" i="1"/>
  <c r="H1349" i="1"/>
  <c r="H1355" i="1"/>
  <c r="H1361" i="1"/>
  <c r="H1367" i="1"/>
  <c r="H1373" i="1"/>
  <c r="H1379" i="1"/>
  <c r="H1385" i="1"/>
  <c r="H1391" i="1"/>
  <c r="H1397" i="1"/>
  <c r="H1403" i="1"/>
  <c r="H1415" i="1"/>
  <c r="H1421" i="1"/>
  <c r="H1427" i="1"/>
  <c r="H1452" i="1"/>
  <c r="H1458" i="1"/>
  <c r="H1489" i="1"/>
  <c r="H1495" i="1"/>
  <c r="H1501" i="1"/>
  <c r="H1507" i="1"/>
  <c r="F126" i="4"/>
  <c r="F135" i="4"/>
  <c r="F274" i="4"/>
  <c r="F428" i="4"/>
  <c r="D629" i="4"/>
  <c r="F120" i="5"/>
  <c r="D119" i="5"/>
  <c r="F181" i="5"/>
  <c r="E84" i="9"/>
  <c r="B84" i="9" s="1"/>
  <c r="F8" i="5"/>
  <c r="D69" i="5"/>
  <c r="D88" i="5"/>
  <c r="D203" i="5"/>
  <c r="F90" i="6"/>
  <c r="C1486" i="1"/>
  <c r="H1486" i="1" s="1"/>
  <c r="B230" i="9"/>
  <c r="B245" i="9"/>
  <c r="B263" i="9"/>
  <c r="H1266" i="1"/>
  <c r="H1272" i="1"/>
  <c r="H1278" i="1"/>
  <c r="H1284" i="1"/>
  <c r="H1290" i="1"/>
  <c r="H1296" i="1"/>
  <c r="H1302" i="1"/>
  <c r="H1308" i="1"/>
  <c r="H1314" i="1"/>
  <c r="H1320" i="1"/>
  <c r="H1326" i="1"/>
  <c r="H1332" i="1"/>
  <c r="H1338" i="1"/>
  <c r="H1344" i="1"/>
  <c r="H1350" i="1"/>
  <c r="H1356" i="1"/>
  <c r="H1362" i="1"/>
  <c r="H1368" i="1"/>
  <c r="H1374" i="1"/>
  <c r="H1380" i="1"/>
  <c r="H1386" i="1"/>
  <c r="H1392" i="1"/>
  <c r="H1398" i="1"/>
  <c r="H1404" i="1"/>
  <c r="H1410" i="1"/>
  <c r="H1416" i="1"/>
  <c r="H1422" i="1"/>
  <c r="H1453" i="1"/>
  <c r="H1459" i="1"/>
  <c r="H1496" i="1"/>
  <c r="H1502" i="1"/>
  <c r="H1508" i="1"/>
  <c r="F68" i="4"/>
  <c r="F77" i="4"/>
  <c r="E629" i="4"/>
  <c r="D623" i="1" s="1"/>
  <c r="E88" i="5"/>
  <c r="D1093" i="1" s="1"/>
  <c r="D255" i="5"/>
  <c r="D296" i="5"/>
  <c r="E72" i="9"/>
  <c r="B72" i="9" s="1"/>
  <c r="E144" i="9"/>
  <c r="B144" i="9" s="1"/>
  <c r="F298" i="9"/>
  <c r="B305" i="9"/>
  <c r="H1420" i="1"/>
  <c r="H1426" i="1"/>
  <c r="H1438" i="1"/>
  <c r="H1444" i="1"/>
  <c r="H1456" i="1"/>
  <c r="H1468" i="1"/>
  <c r="H1474" i="1"/>
  <c r="H1480" i="1"/>
  <c r="H1492" i="1"/>
  <c r="H1498" i="1"/>
  <c r="H1504" i="1"/>
  <c r="H1516" i="1"/>
  <c r="H1522" i="1"/>
  <c r="H1528" i="1"/>
  <c r="H1534" i="1"/>
  <c r="F170" i="4"/>
  <c r="F252"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203" i="5"/>
  <c r="F219" i="5"/>
  <c r="F5" i="6"/>
  <c r="D141" i="6"/>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540" i="1" l="1"/>
  <c r="E251" i="5"/>
  <c r="I25" i="3" s="1"/>
  <c r="D1255" i="1"/>
  <c r="D44" i="8"/>
  <c r="C1621" i="1" s="1"/>
  <c r="G1583" i="1"/>
  <c r="G642" i="1"/>
  <c r="B207" i="9"/>
  <c r="F164" i="4"/>
  <c r="C160" i="1"/>
  <c r="F43" i="4"/>
  <c r="C39" i="1"/>
  <c r="E24" i="9"/>
  <c r="F629" i="4"/>
  <c r="C623" i="1"/>
  <c r="F106" i="4"/>
  <c r="C102" i="1"/>
  <c r="F89" i="6"/>
  <c r="C1485" i="1"/>
  <c r="F35" i="6"/>
  <c r="C1431" i="1"/>
  <c r="H28" i="3"/>
  <c r="G339" i="9"/>
  <c r="E339" i="9" s="1"/>
  <c r="B339" i="9" s="1"/>
  <c r="C1223" i="1"/>
  <c r="G336" i="9"/>
  <c r="E336" i="9" s="1"/>
  <c r="B336" i="9" s="1"/>
  <c r="C1182" i="1"/>
  <c r="D177" i="5"/>
  <c r="F571" i="4"/>
  <c r="C565" i="1"/>
  <c r="G338" i="9"/>
  <c r="E338" i="9" s="1"/>
  <c r="B338" i="9" s="1"/>
  <c r="C1207" i="1"/>
  <c r="I28" i="3"/>
  <c r="D1431" i="1"/>
  <c r="F536" i="4"/>
  <c r="D535" i="4"/>
  <c r="C530" i="1"/>
  <c r="F597" i="4"/>
  <c r="C591" i="1"/>
  <c r="H1571" i="1"/>
  <c r="C1628" i="1"/>
  <c r="D45" i="8"/>
  <c r="F466" i="4"/>
  <c r="C460" i="1"/>
  <c r="F88" i="5"/>
  <c r="C1093" i="1"/>
  <c r="F273" i="4"/>
  <c r="C269" i="1"/>
  <c r="F522" i="4"/>
  <c r="C516" i="1"/>
  <c r="F221" i="4"/>
  <c r="C217" i="1"/>
  <c r="H23" i="3"/>
  <c r="C1074" i="1"/>
  <c r="F647" i="4"/>
  <c r="C641" i="1"/>
  <c r="F12" i="5"/>
  <c r="C1017" i="1"/>
  <c r="D152" i="4"/>
  <c r="C149" i="1"/>
  <c r="C1538" i="1"/>
  <c r="H33" i="3"/>
  <c r="I22" i="3"/>
  <c r="D1012" i="1"/>
  <c r="D7" i="5"/>
  <c r="F125" i="4"/>
  <c r="C121" i="1"/>
  <c r="F361" i="4"/>
  <c r="D360" i="4"/>
  <c r="C356" i="1"/>
  <c r="F309" i="4"/>
  <c r="D308" i="4"/>
  <c r="C304" i="1"/>
  <c r="E299" i="4"/>
  <c r="I18" i="3"/>
  <c r="D148" i="1"/>
  <c r="H27" i="3"/>
  <c r="C1401" i="1"/>
  <c r="I35" i="3"/>
  <c r="D1571" i="1"/>
  <c r="G1571" i="1" s="1"/>
  <c r="F135" i="5"/>
  <c r="C1140" i="1"/>
  <c r="F82" i="4"/>
  <c r="C78" i="1"/>
  <c r="G1432" i="1"/>
  <c r="E141" i="6"/>
  <c r="F141" i="6" s="1"/>
  <c r="I27" i="3"/>
  <c r="D1401" i="1"/>
  <c r="F262" i="4"/>
  <c r="C258" i="1"/>
  <c r="F49" i="4"/>
  <c r="C45" i="1"/>
  <c r="E69" i="5"/>
  <c r="F69" i="5" s="1"/>
  <c r="F296" i="5"/>
  <c r="C1300" i="1"/>
  <c r="F7" i="4"/>
  <c r="D6" i="4"/>
  <c r="C3" i="1"/>
  <c r="F202" i="4"/>
  <c r="C198" i="1"/>
  <c r="F321" i="4"/>
  <c r="C316" i="1"/>
  <c r="H336" i="9"/>
  <c r="E177" i="5"/>
  <c r="D1182" i="1"/>
  <c r="E180" i="9"/>
  <c r="B180" i="9" s="1"/>
  <c r="F255" i="5"/>
  <c r="C1259" i="1"/>
  <c r="D251" i="5"/>
  <c r="F373" i="4"/>
  <c r="C368" i="1"/>
  <c r="E6" i="4"/>
  <c r="D3" i="1"/>
  <c r="F230" i="4"/>
  <c r="C226" i="1"/>
  <c r="F431" i="4"/>
  <c r="D430" i="4"/>
  <c r="C425" i="1"/>
  <c r="F114" i="6"/>
  <c r="C1510" i="1"/>
  <c r="H30" i="3"/>
  <c r="F119" i="5"/>
  <c r="C1124" i="1"/>
  <c r="E5" i="7"/>
  <c r="D1539" i="1"/>
  <c r="G1539" i="1" s="1"/>
  <c r="E535" i="4"/>
  <c r="F491" i="4"/>
  <c r="C485" i="1"/>
  <c r="H31" i="3"/>
  <c r="C1537" i="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 i="5" l="1"/>
  <c r="I39" i="3"/>
  <c r="K1481" i="9"/>
  <c r="G343" i="9"/>
  <c r="E343" i="9" s="1"/>
  <c r="B343" i="9" s="1"/>
  <c r="F7" i="5"/>
  <c r="H22" i="3"/>
  <c r="D6" i="5"/>
  <c r="C1012" i="1"/>
  <c r="F251" i="5"/>
  <c r="H25" i="3"/>
  <c r="C1255" i="1"/>
  <c r="H217" i="1"/>
  <c r="G217" i="1"/>
  <c r="H78" i="1"/>
  <c r="G78" i="1"/>
  <c r="F177" i="5"/>
  <c r="D176" i="5"/>
  <c r="C1181" i="1"/>
  <c r="H24" i="3"/>
  <c r="H623" i="1"/>
  <c r="G623" i="1"/>
  <c r="D1011" i="1"/>
  <c r="H3" i="1"/>
  <c r="G3" i="1"/>
  <c r="H198" i="1"/>
  <c r="G198" i="1"/>
  <c r="H1207" i="1"/>
  <c r="G1207" i="1"/>
  <c r="H1124" i="1"/>
  <c r="G1124" i="1"/>
  <c r="H17" i="3"/>
  <c r="C2" i="1"/>
  <c r="D422" i="4"/>
  <c r="F6" i="4"/>
  <c r="H1300" i="1"/>
  <c r="G1300" i="1"/>
  <c r="H591" i="1"/>
  <c r="G591" i="1"/>
  <c r="H425" i="1"/>
  <c r="G425" i="1"/>
  <c r="H1140" i="1"/>
  <c r="G1140" i="1"/>
  <c r="H356" i="1"/>
  <c r="G356" i="1"/>
  <c r="H149" i="1"/>
  <c r="G149" i="1"/>
  <c r="H516" i="1"/>
  <c r="G516" i="1"/>
  <c r="D1538" i="1"/>
  <c r="H1538" i="1" s="1"/>
  <c r="I33" i="3"/>
  <c r="H460" i="1"/>
  <c r="G460" i="1"/>
  <c r="H368" i="1"/>
  <c r="G368" i="1"/>
  <c r="H565" i="1"/>
  <c r="G565" i="1"/>
  <c r="H1628" i="1"/>
  <c r="G1628" i="1"/>
  <c r="H1510" i="1"/>
  <c r="G1510" i="1"/>
  <c r="D1537" i="1"/>
  <c r="I31" i="3"/>
  <c r="H304" i="1"/>
  <c r="G304" i="1"/>
  <c r="H1539" i="1"/>
  <c r="E176" i="5"/>
  <c r="D1180" i="1" s="1"/>
  <c r="D1181" i="1"/>
  <c r="I24" i="3"/>
  <c r="H19" i="9"/>
  <c r="E19" i="9" s="1"/>
  <c r="B19" i="9" s="1"/>
  <c r="I40" i="3"/>
  <c r="C1622" i="1"/>
  <c r="D417" i="4"/>
  <c r="C303" i="1"/>
  <c r="F308" i="4"/>
  <c r="G346" i="9"/>
  <c r="E346" i="9" s="1"/>
  <c r="H1182" i="1"/>
  <c r="G1182" i="1"/>
  <c r="D639" i="4"/>
  <c r="C424" i="1"/>
  <c r="F430" i="4"/>
  <c r="D299" i="4"/>
  <c r="H18" i="3"/>
  <c r="C148" i="1"/>
  <c r="F152" i="4"/>
  <c r="H1223" i="1"/>
  <c r="G1223" i="1"/>
  <c r="H45" i="1"/>
  <c r="G45" i="1"/>
  <c r="H1017" i="1"/>
  <c r="G1017" i="1"/>
  <c r="H269" i="1"/>
  <c r="G269" i="1"/>
  <c r="D640" i="4"/>
  <c r="C529" i="1"/>
  <c r="F535" i="4"/>
  <c r="H226" i="1"/>
  <c r="G226" i="1"/>
  <c r="H121" i="1"/>
  <c r="G121" i="1"/>
  <c r="H160" i="1"/>
  <c r="G160" i="1"/>
  <c r="I17" i="3"/>
  <c r="D2" i="1"/>
  <c r="E422" i="4"/>
  <c r="E300" i="4"/>
  <c r="D296" i="1" s="1"/>
  <c r="H1485" i="1"/>
  <c r="G1485" i="1"/>
  <c r="D295" i="1"/>
  <c r="E423" i="4"/>
  <c r="E301" i="4"/>
  <c r="D297" i="1" s="1"/>
  <c r="H102" i="1"/>
  <c r="G102" i="1"/>
  <c r="H1259" i="1"/>
  <c r="G1259" i="1"/>
  <c r="G344" i="9"/>
  <c r="E344" i="9" s="1"/>
  <c r="B344" i="9" s="1"/>
  <c r="I23" i="3"/>
  <c r="D1074" i="1"/>
  <c r="H1074" i="1" s="1"/>
  <c r="D418" i="4"/>
  <c r="C355" i="1"/>
  <c r="F360" i="4"/>
  <c r="H530" i="1"/>
  <c r="G530" i="1"/>
  <c r="H39" i="1"/>
  <c r="G39" i="1"/>
  <c r="H485" i="1"/>
  <c r="G485" i="1"/>
  <c r="G348" i="9"/>
  <c r="E348" i="9" s="1"/>
  <c r="E347" i="9" s="1"/>
  <c r="E640" i="4"/>
  <c r="D634" i="1" s="1"/>
  <c r="D529" i="1"/>
  <c r="E639" i="4"/>
  <c r="D633" i="1" s="1"/>
  <c r="H316" i="1"/>
  <c r="G316" i="1"/>
  <c r="H258" i="1"/>
  <c r="G258" i="1"/>
  <c r="G1401" i="1"/>
  <c r="H1401" i="1"/>
  <c r="H641" i="1"/>
  <c r="G641" i="1"/>
  <c r="H1093" i="1"/>
  <c r="G1093" i="1"/>
  <c r="H1431" i="1"/>
  <c r="G1431" i="1"/>
  <c r="H1537" i="1"/>
  <c r="G1537" i="1"/>
  <c r="H9" i="3"/>
  <c r="H1621" i="1"/>
  <c r="G1621" i="1"/>
  <c r="B348" i="9" l="1"/>
  <c r="G1074" i="1"/>
  <c r="F418" i="4"/>
  <c r="C413" i="1"/>
  <c r="G1538" i="1"/>
  <c r="C295" i="1"/>
  <c r="F299" i="4"/>
  <c r="D423" i="4"/>
  <c r="D424" i="4" s="1"/>
  <c r="D301" i="4"/>
  <c r="H148" i="1"/>
  <c r="G148" i="1"/>
  <c r="H424" i="1"/>
  <c r="G424" i="1"/>
  <c r="F422" i="4"/>
  <c r="C417" i="1"/>
  <c r="D643" i="4"/>
  <c r="D300" i="4"/>
  <c r="G2" i="1"/>
  <c r="H2" i="1"/>
  <c r="F417" i="4"/>
  <c r="C412" i="1"/>
  <c r="H1012" i="1"/>
  <c r="G1012" i="1"/>
  <c r="H529" i="1"/>
  <c r="G529" i="1"/>
  <c r="F640" i="4"/>
  <c r="C634" i="1"/>
  <c r="E643" i="4"/>
  <c r="D417" i="1"/>
  <c r="E424" i="4"/>
  <c r="D419" i="1" s="1"/>
  <c r="E345" i="9"/>
  <c r="I10" i="3" s="1"/>
  <c r="B346" i="9"/>
  <c r="C1011" i="1"/>
  <c r="G299" i="9"/>
  <c r="G306" i="9"/>
  <c r="E306" i="9" s="1"/>
  <c r="B306" i="9" s="1"/>
  <c r="F6" i="5"/>
  <c r="H1622" i="1"/>
  <c r="G1622" i="1"/>
  <c r="H11" i="3"/>
  <c r="N3" i="9" s="1"/>
  <c r="H1255" i="1"/>
  <c r="G1255" i="1"/>
  <c r="E342" i="9"/>
  <c r="F639" i="4"/>
  <c r="C633" i="1"/>
  <c r="H299" i="9"/>
  <c r="H1181" i="1"/>
  <c r="G1181" i="1"/>
  <c r="H355" i="1"/>
  <c r="G355" i="1"/>
  <c r="H20" i="9"/>
  <c r="E644" i="4"/>
  <c r="E425" i="4"/>
  <c r="D420" i="1" s="1"/>
  <c r="D418" i="1"/>
  <c r="H303" i="1"/>
  <c r="G303" i="1"/>
  <c r="F176" i="5"/>
  <c r="C1180" i="1"/>
  <c r="K3" i="9"/>
  <c r="I9" i="3"/>
  <c r="E299" i="9" l="1"/>
  <c r="I11" i="3"/>
  <c r="F424" i="4"/>
  <c r="C419" i="1"/>
  <c r="H412" i="1"/>
  <c r="G412" i="1"/>
  <c r="B299" i="9"/>
  <c r="D637" i="1"/>
  <c r="E645" i="4"/>
  <c r="H8" i="3"/>
  <c r="M3" i="9" s="1"/>
  <c r="G1011" i="1"/>
  <c r="H1011" i="1"/>
  <c r="E646" i="4"/>
  <c r="D638" i="1"/>
  <c r="H1180" i="1"/>
  <c r="G1180" i="1"/>
  <c r="H633" i="1"/>
  <c r="G633" i="1"/>
  <c r="F301" i="4"/>
  <c r="C297" i="1"/>
  <c r="G20" i="9"/>
  <c r="E20" i="9" s="1"/>
  <c r="B20" i="9" s="1"/>
  <c r="D644" i="4"/>
  <c r="F423" i="4"/>
  <c r="D425" i="4"/>
  <c r="C418" i="1"/>
  <c r="C296" i="1"/>
  <c r="F300" i="4"/>
  <c r="H295" i="1"/>
  <c r="G295" i="1"/>
  <c r="H634" i="1"/>
  <c r="G634" i="1"/>
  <c r="F643" i="4"/>
  <c r="C637" i="1"/>
  <c r="D645" i="4"/>
  <c r="H413" i="1"/>
  <c r="G413" i="1"/>
  <c r="G417" i="1"/>
  <c r="H417" i="1"/>
  <c r="H418" i="1" l="1"/>
  <c r="G418" i="1"/>
  <c r="C639" i="1"/>
  <c r="F645" i="4"/>
  <c r="D646" i="4"/>
  <c r="F644" i="4"/>
  <c r="C638" i="1"/>
  <c r="H637" i="1"/>
  <c r="G637" i="1"/>
  <c r="E649" i="4"/>
  <c r="D639" i="1"/>
  <c r="H297" i="1"/>
  <c r="G297" i="1"/>
  <c r="F425" i="4"/>
  <c r="C420" i="1"/>
  <c r="G334" i="9"/>
  <c r="H334" i="9"/>
  <c r="H419" i="1"/>
  <c r="G419" i="1"/>
  <c r="E650" i="4"/>
  <c r="D640" i="1"/>
  <c r="H296" i="1"/>
  <c r="G296" i="1"/>
  <c r="I19" i="3" l="1"/>
  <c r="D643" i="1"/>
  <c r="D644" i="1"/>
  <c r="I20" i="3"/>
  <c r="G638" i="1"/>
  <c r="H638" i="1"/>
  <c r="D650" i="4"/>
  <c r="F646" i="4"/>
  <c r="C640" i="1"/>
  <c r="G297" i="9"/>
  <c r="E297" i="9" s="1"/>
  <c r="B297" i="9" s="1"/>
  <c r="D649" i="4"/>
  <c r="E334" i="9"/>
  <c r="H420" i="1"/>
  <c r="G420" i="1"/>
  <c r="G639" i="1"/>
  <c r="H639" i="1"/>
  <c r="B334" i="9" l="1"/>
  <c r="E298" i="9"/>
  <c r="I8" i="3" s="1"/>
  <c r="H19" i="3"/>
  <c r="C643" i="1"/>
  <c r="F649" i="4"/>
  <c r="H640" i="1"/>
  <c r="G640" i="1"/>
  <c r="H7" i="3"/>
  <c r="J3" i="9" s="1"/>
  <c r="G295" i="9" s="1"/>
  <c r="H20" i="3"/>
  <c r="F650" i="4"/>
  <c r="C644" i="1"/>
  <c r="I11" i="9" l="1"/>
  <c r="G16" i="9"/>
  <c r="H644" i="1"/>
  <c r="G644" i="1"/>
  <c r="L15" i="9"/>
  <c r="H21" i="9"/>
  <c r="K13" i="9"/>
  <c r="J5" i="9"/>
  <c r="J13" i="9"/>
  <c r="I9" i="9"/>
  <c r="I13" i="9"/>
  <c r="I7" i="9"/>
  <c r="K6" i="9"/>
  <c r="G22" i="9"/>
  <c r="K10" i="9"/>
  <c r="J10" i="9"/>
  <c r="I5" i="9"/>
  <c r="H17" i="9"/>
  <c r="H22" i="9"/>
  <c r="J12" i="9"/>
  <c r="J6" i="9"/>
  <c r="J11" i="9"/>
  <c r="H295" i="9"/>
  <c r="E295" i="9" s="1"/>
  <c r="M15" i="9"/>
  <c r="H15" i="9"/>
  <c r="I6" i="9"/>
  <c r="G21" i="9"/>
  <c r="G15" i="9"/>
  <c r="K9" i="9"/>
  <c r="K5" i="9"/>
  <c r="J17" i="9"/>
  <c r="J9" i="9"/>
  <c r="I17" i="9"/>
  <c r="K8" i="9"/>
  <c r="G17" i="9"/>
  <c r="K12" i="9"/>
  <c r="J8" i="9"/>
  <c r="G18" i="9"/>
  <c r="H643" i="1"/>
  <c r="G643" i="1"/>
  <c r="M16" i="9"/>
  <c r="I8" i="9"/>
  <c r="H18" i="9"/>
  <c r="L16" i="9"/>
  <c r="I12" i="9"/>
  <c r="K7" i="9"/>
  <c r="L293" i="9"/>
  <c r="F293" i="9" s="1"/>
  <c r="F23" i="9" s="1"/>
  <c r="H16" i="9"/>
  <c r="K11" i="9"/>
  <c r="J7" i="9"/>
  <c r="E16" i="9" l="1"/>
  <c r="E21" i="9"/>
  <c r="B21" i="9" s="1"/>
  <c r="F16" i="9"/>
  <c r="E15" i="9"/>
  <c r="E6" i="9"/>
  <c r="B6" i="9" s="1"/>
  <c r="E17" i="9"/>
  <c r="B17" i="9" s="1"/>
  <c r="E13" i="9"/>
  <c r="B13" i="9" s="1"/>
  <c r="E9" i="9"/>
  <c r="B9" i="9" s="1"/>
  <c r="F15" i="9"/>
  <c r="E11" i="9"/>
  <c r="B11" i="9" s="1"/>
  <c r="E12" i="9"/>
  <c r="B12" i="9" s="1"/>
  <c r="E5" i="9"/>
  <c r="E10" i="9"/>
  <c r="B10" i="9" s="1"/>
  <c r="E7" i="9"/>
  <c r="B7" i="9" s="1"/>
  <c r="E8" i="9"/>
  <c r="B8" i="9" s="1"/>
  <c r="B295" i="9"/>
  <c r="E23" i="9"/>
  <c r="I7" i="3" s="1"/>
  <c r="B293" i="9"/>
  <c r="E18" i="9"/>
  <c r="B18" i="9" s="1"/>
  <c r="E22" i="9"/>
  <c r="B22" i="9" s="1"/>
  <c r="B16" i="9" l="1"/>
  <c r="B15" i="9"/>
  <c r="F14" i="9"/>
  <c r="F3" i="9" s="1"/>
  <c r="E4" i="9"/>
  <c r="B5" i="9"/>
  <c r="E14" i="9"/>
  <c r="I13" i="3" s="1"/>
  <c r="E3" i="9" l="1"/>
</calcChain>
</file>

<file path=xl/sharedStrings.xml><?xml version="1.0" encoding="utf-8"?>
<sst xmlns="http://schemas.openxmlformats.org/spreadsheetml/2006/main" count="4733" uniqueCount="3656">
  <si>
    <t>Obveznik:</t>
  </si>
  <si>
    <t>14605 - Osnovna škola Zapruđe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</si>
  <si>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</si>
  <si>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</si>
  <si>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</si>
  <si>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</si>
  <si>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</si>
  <si>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</si>
  <si>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</si>
  <si>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</si>
  <si>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</si>
  <si>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</si>
  <si>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</si>
  <si>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</si>
  <si>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</si>
  <si>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</si>
  <si>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</si>
  <si>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</si>
  <si>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</si>
  <si>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</si>
  <si>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</si>
  <si>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</si>
  <si>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</si>
  <si>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</si>
  <si>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</si>
  <si>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</si>
  <si>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</si>
  <si>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</si>
  <si>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</si>
  <si>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</si>
  <si>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</si>
  <si>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</si>
  <si>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</si>
  <si>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</si>
  <si>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</si>
  <si>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</si>
  <si>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</si>
  <si>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</si>
  <si>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</si>
  <si>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</si>
  <si>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</si>
  <si>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</si>
  <si>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</si>
  <si>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</si>
  <si>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</si>
  <si>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</si>
  <si>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</si>
  <si>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</si>
  <si>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</si>
  <si>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</si>
  <si>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</si>
  <si>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</si>
  <si>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</si>
  <si>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</si>
  <si>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</si>
  <si>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</si>
  <si>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</si>
  <si>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</si>
  <si>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</si>
  <si>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</si>
  <si>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</si>
  <si>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</si>
  <si>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</si>
  <si>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</si>
  <si>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</si>
  <si>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</si>
  <si>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</si>
  <si>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</si>
  <si>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</si>
  <si>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</si>
  <si>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</si>
  <si>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</si>
  <si>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</si>
  <si>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</si>
  <si>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</si>
  <si>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</si>
  <si>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</si>
  <si>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</si>
  <si>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</si>
  <si>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</si>
  <si>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</si>
  <si>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</si>
  <si>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</si>
  <si>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</si>
  <si>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</si>
  <si>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</si>
  <si>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</si>
  <si>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</si>
  <si>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</si>
  <si>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</si>
  <si>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</si>
  <si>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</si>
  <si>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</si>
  <si>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</si>
  <si>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</si>
  <si>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</si>
  <si>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</si>
  <si>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</si>
  <si>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</si>
  <si>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</si>
  <si>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</si>
  <si>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</si>
  <si>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</si>
  <si>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</si>
  <si>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</si>
  <si>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</si>
  <si>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</si>
  <si>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</si>
  <si>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</si>
  <si>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</si>
  <si>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</si>
  <si>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</si>
  <si>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</si>
  <si>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</si>
  <si>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</si>
  <si>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</si>
  <si>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</si>
  <si>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</si>
  <si>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</si>
  <si>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</si>
  <si>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</si>
  <si>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</si>
  <si>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</si>
  <si>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</si>
  <si>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</si>
  <si>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</si>
  <si>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</si>
  <si>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</si>
  <si>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</si>
  <si>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</si>
  <si>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</si>
  <si>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</si>
  <si>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</si>
  <si>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</si>
  <si>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</si>
  <si>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</si>
  <si>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</si>
  <si>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</si>
  <si>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</si>
  <si>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</si>
  <si>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</si>
  <si>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</si>
  <si>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</si>
  <si>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</si>
  <si>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</si>
  <si>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</si>
  <si>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</si>
  <si>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</si>
  <si>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</si>
  <si>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</si>
  <si>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</si>
  <si>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</si>
  <si>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</si>
  <si>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</si>
  <si>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</si>
  <si>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</si>
  <si>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</si>
  <si>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</si>
  <si>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</si>
  <si>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</si>
  <si>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</si>
  <si>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</si>
  <si>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</si>
  <si>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</si>
  <si>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</si>
  <si>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</si>
  <si>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</si>
  <si>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</si>
  <si>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</si>
  <si>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</si>
  <si>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</si>
  <si>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</si>
  <si>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</si>
  <si>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</si>
  <si>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</si>
  <si>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</si>
  <si>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</si>
  <si>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</si>
  <si>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</si>
  <si>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</si>
  <si>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</si>
  <si>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</si>
  <si>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</si>
  <si>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</si>
  <si>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</si>
  <si>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</si>
  <si>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</si>
  <si>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</si>
  <si>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</si>
  <si>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</si>
  <si>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</si>
  <si>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</si>
  <si>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</si>
  <si>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</si>
  <si>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</si>
  <si>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</si>
  <si>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</si>
  <si>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</si>
  <si>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</si>
  <si>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</si>
  <si>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</si>
  <si>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</si>
  <si>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</si>
  <si>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</si>
  <si>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</si>
  <si>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</si>
  <si>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</si>
  <si>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</si>
  <si>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</si>
  <si>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</si>
  <si>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</si>
  <si>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</si>
  <si>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</si>
  <si>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</si>
  <si>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</si>
  <si>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</si>
  <si>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</si>
  <si>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</si>
  <si>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</si>
  <si>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</si>
  <si>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</si>
  <si>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</si>
  <si>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</si>
  <si>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</si>
  <si>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</si>
  <si>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</si>
  <si>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</si>
  <si>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</si>
  <si>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</si>
  <si>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</si>
  <si>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</si>
  <si>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</si>
  <si>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</si>
  <si>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</si>
  <si>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</si>
  <si>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</si>
  <si>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</si>
  <si>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</si>
  <si>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</si>
  <si>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</si>
  <si>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</si>
  <si>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</si>
  <si>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</si>
  <si>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</si>
  <si>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</si>
  <si>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</si>
  <si>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</si>
  <si>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</si>
  <si>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</si>
  <si>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</si>
  <si>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</si>
  <si>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</si>
  <si>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</si>
  <si>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</si>
  <si>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</si>
  <si>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</si>
  <si>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</si>
  <si>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</si>
  <si>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</si>
  <si>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</si>
  <si>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</si>
  <si>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</si>
  <si>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</si>
  <si>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</si>
  <si>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</si>
  <si>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</si>
  <si>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</si>
  <si>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</si>
  <si>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</si>
  <si>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</si>
  <si>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</si>
  <si>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</si>
  <si>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</si>
  <si>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</si>
  <si>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</si>
  <si>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</si>
  <si>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</si>
  <si>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</si>
  <si>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</si>
  <si>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</si>
  <si>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</si>
  <si>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</si>
  <si>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</si>
  <si>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</si>
  <si>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</si>
  <si>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</si>
  <si>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</si>
  <si>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</si>
  <si>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</si>
  <si>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</si>
  <si>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</si>
  <si>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</si>
  <si>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</si>
  <si>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</si>
  <si>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</si>
  <si>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</si>
  <si>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</si>
  <si>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</si>
  <si>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</si>
  <si>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</si>
  <si>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</si>
  <si>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</si>
  <si>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</si>
  <si>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</si>
  <si>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</si>
  <si>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</si>
  <si>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</si>
  <si>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</si>
  <si>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</si>
  <si>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</si>
  <si>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</si>
  <si>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</si>
  <si>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</si>
  <si>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</si>
  <si>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</si>
  <si>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</si>
  <si>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</si>
  <si>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</si>
  <si>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</si>
  <si>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</si>
  <si>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</si>
  <si>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</si>
  <si>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</si>
  <si>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</si>
  <si>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</si>
  <si>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</si>
  <si>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</si>
  <si>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</si>
  <si>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</si>
  <si>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</si>
  <si>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</si>
  <si>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</si>
  <si>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</si>
  <si>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</si>
  <si>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</si>
  <si>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</si>
  <si>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</si>
  <si>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</si>
  <si>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</si>
  <si>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</si>
  <si>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</si>
  <si>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</si>
  <si>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</si>
  <si>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</si>
  <si>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</si>
  <si>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</si>
  <si>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</si>
  <si>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</si>
  <si>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</si>
  <si>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</si>
  <si>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</si>
  <si>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</si>
  <si>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</si>
  <si>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</si>
  <si>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</si>
  <si>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</si>
  <si>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</si>
  <si>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</si>
  <si>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</si>
  <si>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</si>
  <si>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</si>
  <si>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</si>
  <si>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</si>
  <si>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</si>
  <si>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</si>
  <si>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</si>
  <si>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</si>
  <si>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</si>
  <si>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</si>
  <si>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</si>
  <si>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</si>
  <si>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</si>
  <si>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</si>
  <si>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</si>
  <si>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</si>
  <si>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</si>
  <si>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</si>
  <si>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</si>
  <si>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</si>
  <si>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</si>
  <si>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</si>
  <si>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</si>
  <si>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</si>
  <si>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</si>
  <si>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</si>
  <si>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</si>
  <si>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</si>
  <si>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</si>
  <si>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</si>
  <si>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</si>
  <si>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</si>
  <si>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</si>
  <si>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</si>
  <si>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</si>
  <si>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</si>
  <si>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</si>
  <si>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</si>
  <si>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</si>
  <si>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</si>
  <si>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</si>
  <si>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</si>
  <si>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</si>
  <si>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</si>
  <si>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</si>
  <si>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</si>
  <si>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</si>
  <si>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</si>
  <si>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</si>
  <si>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</si>
  <si>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</si>
  <si>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</si>
  <si>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</si>
  <si>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</si>
  <si>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</si>
  <si>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</si>
  <si>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</si>
  <si>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</si>
  <si>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</si>
  <si>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</si>
  <si>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</si>
  <si>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</si>
  <si>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</si>
  <si>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</si>
  <si>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</si>
  <si>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</si>
  <si>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</si>
  <si>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</si>
  <si>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</si>
  <si>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</si>
  <si>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</si>
  <si>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</si>
  <si>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</si>
  <si>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</si>
  <si>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</si>
  <si>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</si>
  <si>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</si>
  <si>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</si>
  <si>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</si>
  <si>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</si>
  <si>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</si>
  <si>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</si>
  <si>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</si>
  <si>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</si>
  <si>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</si>
  <si>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</si>
  <si>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</si>
  <si>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</si>
  <si>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</si>
  <si>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</si>
  <si>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</si>
  <si>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</si>
  <si>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</si>
  <si>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</si>
  <si>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</si>
  <si>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</si>
  <si>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</si>
  <si>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</si>
  <si>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</si>
  <si>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</si>
  <si>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</si>
  <si>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</si>
  <si>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</si>
  <si>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</si>
  <si>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</si>
  <si>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</si>
  <si>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</si>
  <si>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</si>
  <si>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</si>
  <si>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</si>
  <si>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</si>
  <si>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</si>
  <si>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</si>
  <si>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</si>
  <si>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</si>
  <si>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</si>
  <si>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</si>
  <si>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</si>
  <si>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</si>
  <si>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</si>
  <si>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</si>
  <si>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</si>
  <si>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</si>
  <si>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</si>
  <si>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</si>
  <si>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</si>
  <si>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</si>
  <si>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</si>
  <si>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</si>
  <si>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</si>
  <si>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</si>
  <si>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</si>
  <si>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</si>
  <si>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</si>
  <si>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</si>
  <si>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</si>
  <si>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</si>
  <si>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</si>
  <si>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</si>
  <si>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</si>
  <si>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</si>
  <si>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</si>
  <si>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</si>
  <si>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</si>
  <si>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</si>
  <si>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</si>
  <si>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</si>
  <si>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</si>
  <si>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</si>
  <si>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</si>
  <si>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</si>
  <si>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</si>
  <si>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</si>
  <si>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</si>
  <si>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</si>
  <si>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</si>
  <si>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</si>
  <si>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</si>
  <si>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</si>
  <si>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</si>
  <si>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</si>
  <si>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</si>
  <si>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</si>
  <si>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</si>
  <si>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</si>
  <si>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</si>
  <si>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</si>
  <si>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</si>
  <si>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</si>
  <si>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</si>
  <si>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</si>
  <si>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</si>
  <si>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</si>
  <si>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</si>
  <si>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</si>
  <si>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</si>
  <si>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</si>
  <si>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</si>
  <si>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</si>
  <si>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</si>
  <si>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</si>
  <si>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</si>
  <si>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</si>
  <si>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</si>
  <si>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</si>
  <si>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</si>
  <si>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</si>
  <si>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</si>
  <si>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</si>
  <si>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</si>
  <si>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</si>
  <si>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</si>
  <si>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</si>
  <si>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</si>
  <si>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</si>
  <si>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</si>
  <si>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</si>
  <si>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</si>
  <si>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</si>
  <si>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</si>
  <si>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</si>
  <si>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</si>
  <si>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</si>
  <si>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</si>
  <si>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</si>
  <si>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</si>
  <si>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</si>
  <si>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</si>
  <si>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</si>
  <si>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</si>
  <si>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</si>
  <si>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</si>
  <si>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</si>
  <si>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</si>
  <si>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</si>
  <si>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</si>
  <si>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</si>
  <si>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</si>
  <si>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</si>
  <si>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</si>
  <si>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</si>
  <si>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</si>
  <si>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</si>
  <si>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</si>
  <si>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</si>
  <si>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</si>
  <si>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</si>
  <si>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</si>
  <si>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</si>
  <si>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</si>
  <si>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</si>
  <si>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</si>
  <si>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</si>
  <si>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</si>
  <si>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</si>
  <si>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</si>
  <si>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</si>
  <si>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</si>
  <si>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</si>
  <si>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</si>
  <si>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</si>
  <si>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</si>
  <si>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</si>
  <si>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</si>
  <si>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</si>
  <si>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</si>
  <si>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</si>
  <si>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</si>
  <si>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</si>
  <si>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</si>
  <si>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</si>
  <si>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</si>
  <si>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</si>
  <si>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</si>
  <si>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</si>
  <si>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</si>
  <si>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</si>
  <si>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</si>
  <si>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</si>
  <si>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</si>
  <si>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</si>
  <si>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</si>
  <si>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</si>
  <si>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</si>
  <si>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</si>
  <si>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</si>
  <si>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</si>
  <si>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</si>
  <si>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</si>
  <si>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</si>
  <si>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</si>
  <si>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</si>
  <si>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</si>
  <si>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</si>
  <si>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</si>
  <si>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</si>
  <si>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</si>
  <si>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</si>
  <si>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</si>
  <si>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</si>
  <si>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</si>
  <si>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</si>
  <si>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</si>
  <si>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</si>
  <si>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</si>
  <si>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</si>
  <si>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</si>
  <si>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</si>
  <si>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</si>
  <si>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</si>
  <si>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</si>
  <si>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</si>
  <si>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</si>
  <si>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</si>
  <si>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</si>
  <si>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</si>
  <si>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</si>
  <si>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</si>
  <si>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</si>
  <si>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</si>
  <si>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</si>
  <si>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</si>
  <si>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</si>
  <si>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</si>
  <si>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</si>
  <si>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</si>
  <si>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</si>
  <si>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</si>
  <si>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</si>
  <si>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</si>
  <si>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</si>
  <si>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</si>
  <si>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</si>
  <si>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</si>
  <si>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</si>
  <si>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</si>
  <si>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</si>
  <si>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</si>
  <si>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</si>
  <si>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</si>
  <si>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</si>
  <si>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</si>
  <si>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</si>
  <si>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</si>
  <si>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</si>
  <si>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</si>
  <si>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</si>
  <si>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</si>
  <si>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</si>
  <si>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</si>
  <si>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</si>
  <si>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</si>
  <si>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</si>
  <si>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</si>
  <si>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</si>
  <si>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</si>
  <si>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</si>
  <si>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</si>
  <si>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</si>
  <si>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</si>
  <si>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</si>
  <si>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</si>
  <si>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</si>
  <si>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</si>
  <si>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</si>
  <si>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</si>
  <si>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</si>
  <si>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</si>
  <si>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</si>
  <si>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</si>
  <si>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</si>
  <si>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</si>
  <si>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</si>
  <si>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</si>
  <si>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</si>
  <si>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</si>
  <si>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</si>
  <si>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</si>
  <si>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</si>
  <si>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</si>
  <si>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</si>
  <si>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</si>
  <si>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</si>
  <si>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</si>
  <si>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</si>
  <si>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</si>
  <si>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</si>
  <si>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</si>
  <si>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</si>
  <si>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</si>
  <si>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</si>
  <si>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</si>
  <si>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</si>
  <si>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</si>
  <si>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</si>
  <si>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</si>
  <si>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</si>
  <si>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</si>
  <si>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</si>
  <si>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</si>
  <si>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</si>
  <si>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</si>
  <si>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</si>
  <si>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</si>
  <si>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</si>
  <si>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</si>
  <si>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</si>
  <si>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</si>
  <si>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</si>
  <si>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</si>
  <si>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</si>
  <si>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</si>
  <si>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</si>
  <si>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</si>
  <si>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</si>
  <si>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</si>
  <si>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</si>
  <si>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</si>
  <si>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</si>
  <si>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</si>
  <si>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</si>
  <si>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</si>
  <si>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</si>
  <si>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</si>
  <si>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</si>
  <si>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</si>
  <si>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</si>
  <si>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</si>
  <si>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</si>
  <si>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</si>
  <si>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</si>
  <si>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</si>
  <si>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</si>
  <si>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</si>
  <si>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</si>
  <si>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</si>
  <si>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</si>
  <si>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</si>
  <si>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</si>
  <si>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</si>
  <si>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</si>
  <si>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</si>
  <si>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</si>
  <si>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</si>
  <si>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</si>
  <si>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</si>
  <si>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</si>
  <si>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</si>
  <si>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</si>
  <si>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</si>
  <si>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</si>
  <si>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</si>
  <si>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</si>
  <si>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</si>
  <si>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</si>
  <si>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</si>
  <si>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</si>
  <si>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</si>
  <si>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</si>
  <si>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</si>
  <si>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</si>
  <si>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</si>
  <si>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</si>
  <si>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</si>
  <si>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</si>
  <si>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</si>
  <si>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</si>
  <si>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</si>
  <si>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</si>
  <si>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</si>
  <si>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</si>
  <si>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</si>
  <si>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</si>
  <si>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</si>
  <si>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</si>
  <si>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</si>
  <si>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</si>
  <si>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</si>
  <si>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</si>
  <si>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</si>
  <si>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</si>
  <si>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</si>
  <si>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</si>
  <si>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</si>
  <si>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</si>
  <si>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</si>
  <si>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</si>
  <si>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</si>
  <si>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</si>
  <si>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</si>
  <si>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</si>
  <si>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</si>
  <si>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</si>
  <si>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</si>
  <si>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</si>
  <si>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</si>
  <si>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</si>
  <si>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</si>
  <si>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</si>
  <si>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</si>
  <si>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</si>
  <si>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</si>
  <si>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</si>
  <si>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</si>
  <si>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</si>
  <si>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</si>
  <si>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</si>
  <si>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</si>
  <si>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</si>
  <si>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</si>
  <si>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</si>
  <si>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</si>
  <si>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</si>
  <si>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</si>
  <si>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</si>
  <si>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</si>
  <si>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</si>
  <si>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</si>
  <si>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</si>
  <si>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</si>
  <si>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</si>
  <si>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</si>
  <si>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</si>
  <si>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</si>
  <si>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</si>
  <si>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</si>
  <si>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</si>
  <si>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</si>
  <si>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</si>
  <si>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</si>
  <si>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</si>
  <si>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</si>
  <si>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</si>
  <si>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</si>
  <si>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</si>
  <si>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</si>
  <si>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</si>
  <si>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</si>
  <si>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</si>
  <si>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</si>
  <si>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</si>
  <si>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</si>
  <si>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</si>
  <si>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</si>
  <si>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</si>
  <si>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</si>
  <si>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</si>
  <si>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</si>
  <si>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</si>
  <si>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</si>
  <si>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</si>
  <si>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</si>
  <si>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</si>
  <si>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</si>
  <si>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</si>
  <si>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</si>
  <si>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</si>
  <si>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</si>
  <si>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</si>
  <si>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</si>
  <si>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</si>
  <si>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</si>
  <si>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</si>
  <si>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</si>
  <si>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</si>
  <si>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</si>
  <si>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</si>
  <si>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</si>
  <si>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</si>
  <si>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</si>
  <si>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</si>
  <si>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</si>
  <si>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</si>
  <si>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</si>
  <si>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</si>
  <si>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</si>
  <si>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</si>
  <si>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</si>
  <si>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</si>
  <si>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</si>
  <si>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</si>
  <si>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</si>
  <si>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</si>
  <si>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</si>
  <si>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</si>
  <si>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</si>
  <si>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</si>
  <si>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</si>
  <si>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</si>
  <si>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</si>
  <si>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</si>
  <si>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</si>
  <si>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</si>
  <si>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</si>
  <si>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</si>
  <si>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</si>
  <si>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</si>
  <si>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</si>
  <si>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</si>
  <si>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</si>
  <si>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</si>
  <si>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</si>
  <si>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</si>
  <si>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</si>
  <si>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</si>
  <si>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</si>
  <si>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</si>
  <si>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</si>
  <si>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</si>
  <si>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</si>
  <si>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</si>
  <si>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</si>
  <si>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</si>
  <si>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</si>
  <si>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</si>
  <si>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</si>
  <si>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</si>
  <si>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</si>
  <si>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</si>
  <si>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</si>
  <si>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</si>
  <si>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</si>
  <si>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</si>
  <si>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</si>
  <si>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</si>
  <si>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</si>
  <si>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</si>
  <si>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</si>
  <si>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</si>
  <si>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</si>
  <si>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</si>
  <si>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</si>
  <si>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</si>
  <si>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</si>
  <si>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</si>
  <si>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</si>
  <si>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</si>
  <si>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</si>
  <si>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</si>
  <si>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</si>
  <si>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</si>
  <si>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</si>
  <si>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</si>
  <si>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</si>
  <si>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</si>
  <si>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</si>
  <si>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</si>
  <si>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</si>
  <si>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</si>
  <si>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</si>
  <si>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</si>
  <si>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</si>
  <si>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</si>
  <si>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</si>
  <si>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</si>
  <si>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</si>
  <si>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</si>
  <si>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</si>
  <si>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</si>
  <si>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</si>
  <si>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</si>
  <si>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</si>
  <si>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</si>
  <si>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</si>
  <si>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</si>
  <si>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</si>
  <si>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</si>
  <si>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</si>
  <si>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</si>
  <si>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</si>
  <si>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</si>
  <si>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</si>
  <si>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</si>
  <si>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</si>
  <si>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</si>
  <si>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</si>
  <si>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</si>
  <si>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</si>
  <si>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</si>
  <si>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</si>
  <si>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</si>
  <si>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</si>
  <si>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</si>
  <si>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</si>
  <si>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</si>
  <si>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</si>
  <si>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</si>
  <si>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</si>
  <si>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</si>
  <si>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</si>
  <si>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</si>
  <si>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</si>
  <si>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</si>
  <si>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</si>
  <si>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</si>
  <si>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</si>
  <si>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</si>
  <si>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</si>
  <si>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</si>
  <si>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</si>
  <si>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</si>
  <si>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</si>
  <si>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</si>
  <si>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</si>
  <si>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</si>
  <si>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</si>
  <si>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</si>
  <si>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</si>
  <si>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</si>
  <si>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</si>
  <si>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</si>
  <si>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</si>
  <si>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</si>
  <si>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</si>
  <si>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</si>
  <si>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</si>
  <si>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</si>
  <si>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</si>
  <si>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</si>
  <si>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</si>
  <si>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</si>
  <si>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</si>
  <si>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</si>
  <si>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</si>
  <si>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</si>
  <si>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</si>
  <si>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</si>
  <si>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</si>
  <si>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</si>
  <si>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</si>
  <si>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</si>
  <si>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</si>
  <si>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</si>
  <si>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</si>
  <si>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</si>
  <si>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</si>
  <si>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</si>
  <si>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</si>
  <si>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</si>
  <si>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</si>
  <si>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</si>
  <si>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</si>
  <si>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</si>
  <si>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</si>
  <si>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</si>
  <si>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</si>
  <si>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</si>
  <si>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</si>
  <si>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</si>
  <si>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</si>
  <si>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</si>
  <si>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</si>
  <si>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</si>
  <si>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</si>
  <si>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</si>
  <si>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</si>
  <si>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</si>
  <si>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</si>
  <si>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</si>
  <si>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</si>
  <si>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</si>
  <si>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</si>
  <si>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</si>
  <si>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</si>
  <si>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</si>
  <si>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</si>
  <si>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</si>
  <si>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</si>
  <si>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</si>
  <si>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</si>
  <si>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</si>
  <si>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</si>
  <si>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</si>
  <si>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</si>
  <si>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</si>
  <si>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</si>
  <si>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</si>
  <si>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</si>
  <si>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</si>
  <si>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</si>
  <si>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</si>
  <si>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</si>
  <si>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</si>
  <si>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</si>
  <si>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</si>
  <si>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</si>
  <si>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</si>
  <si>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</si>
  <si>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</si>
  <si>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</si>
  <si>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</si>
  <si>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</si>
  <si>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</si>
  <si>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</si>
  <si>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</si>
  <si>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</si>
  <si>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</si>
  <si>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</si>
  <si>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</si>
  <si>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</si>
  <si>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</si>
  <si>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</si>
  <si>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</si>
  <si>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</si>
  <si>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</si>
  <si>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</si>
  <si>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</si>
  <si>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</si>
  <si>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</si>
  <si>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</si>
  <si>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</si>
  <si>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</si>
  <si>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</si>
  <si>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</si>
  <si>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</si>
  <si>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</si>
  <si>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</si>
  <si>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</si>
  <si>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</si>
  <si>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</si>
  <si>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</si>
  <si>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</si>
  <si>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</si>
  <si>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</si>
  <si>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</si>
  <si>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</si>
  <si>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</si>
  <si>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</si>
  <si>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</si>
  <si>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</si>
  <si>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</si>
  <si>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</si>
  <si>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</si>
  <si>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</si>
  <si>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</si>
  <si>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</si>
  <si>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</si>
  <si>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</si>
  <si>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</si>
  <si>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</si>
  <si>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</si>
  <si>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</si>
  <si>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</si>
  <si>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</si>
  <si>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</si>
  <si>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</si>
  <si>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</si>
  <si>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</si>
  <si>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</si>
  <si>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</si>
  <si>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</si>
  <si>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</si>
  <si>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</si>
  <si>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</si>
  <si>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</si>
  <si>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</si>
  <si>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</si>
  <si>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</si>
  <si>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</si>
  <si>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</si>
  <si>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</si>
  <si>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</si>
  <si>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</si>
  <si>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</si>
  <si>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</si>
  <si>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</si>
  <si>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</si>
  <si>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</si>
  <si>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</si>
  <si>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</si>
  <si>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</si>
  <si>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</si>
  <si>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</si>
  <si>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</si>
  <si>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</si>
  <si>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</si>
  <si>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</si>
  <si>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</si>
  <si>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</si>
  <si>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</si>
  <si>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</si>
  <si>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</si>
  <si>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</si>
  <si>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</si>
  <si>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</si>
  <si>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</si>
  <si>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</si>
  <si>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</si>
  <si>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</si>
  <si>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</si>
  <si>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</si>
  <si>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</si>
  <si>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</si>
  <si>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</si>
  <si>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</si>
  <si>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</si>
  <si>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</si>
  <si>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</si>
  <si>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</si>
  <si>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</si>
  <si>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</si>
  <si>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</si>
  <si>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</si>
  <si>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</si>
  <si>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</si>
  <si>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</si>
  <si>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</si>
  <si>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</si>
  <si>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</si>
  <si>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</si>
  <si>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</si>
  <si>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</si>
  <si>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</si>
  <si>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</si>
  <si>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</si>
  <si>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</si>
  <si>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</si>
  <si>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</si>
  <si>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</si>
  <si>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</si>
  <si>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</si>
  <si>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</si>
  <si>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</si>
  <si>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</si>
  <si>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</si>
  <si>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</si>
  <si>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</si>
  <si>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</si>
  <si>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</si>
  <si>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</si>
  <si>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</si>
  <si>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</si>
  <si>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</si>
  <si>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</si>
  <si>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</si>
  <si>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</si>
  <si>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</si>
  <si>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</si>
  <si>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</si>
  <si>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</si>
  <si>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</si>
  <si>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</si>
  <si>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</si>
  <si>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</si>
  <si>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</si>
  <si>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</si>
  <si>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</si>
  <si>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</si>
  <si>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</si>
  <si>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</si>
  <si>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</si>
  <si>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</si>
  <si>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</si>
  <si>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</si>
  <si>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</si>
  <si>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</si>
  <si>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</si>
  <si>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</si>
  <si>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</si>
  <si>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</si>
  <si>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</si>
  <si>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</si>
  <si>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</si>
  <si>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</si>
  <si>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</si>
  <si>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</si>
  <si>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</si>
  <si>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</si>
  <si>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</si>
  <si>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</si>
  <si>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</si>
  <si>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</si>
  <si>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</si>
  <si>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</si>
  <si>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</si>
  <si>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</si>
  <si>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</si>
  <si>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</si>
  <si>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</si>
  <si>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</si>
  <si>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</si>
  <si>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</si>
  <si>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</si>
  <si>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</si>
  <si>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</si>
  <si>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</si>
  <si>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</si>
  <si>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</si>
  <si>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</si>
  <si>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</si>
  <si>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</si>
  <si>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</si>
  <si>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</si>
  <si>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</si>
  <si>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</si>
  <si>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</si>
  <si>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</si>
  <si>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</si>
  <si>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</si>
  <si>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</si>
  <si>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</si>
  <si>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</si>
  <si>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</si>
  <si>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</si>
  <si>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</si>
  <si>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</si>
  <si>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</si>
  <si>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</si>
  <si>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</si>
  <si>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</si>
  <si>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</si>
  <si>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</si>
  <si>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</si>
  <si>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</si>
  <si>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</si>
  <si>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</si>
  <si>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</si>
  <si>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</si>
  <si>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</si>
  <si>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</si>
  <si>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</si>
  <si>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</si>
  <si>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</si>
  <si>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</si>
  <si>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</si>
  <si>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</si>
  <si>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</si>
  <si>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</si>
  <si>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</si>
  <si>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</si>
  <si>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</si>
  <si>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</si>
  <si>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</si>
  <si>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</si>
  <si>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</si>
  <si>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</si>
  <si>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</si>
  <si>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</si>
  <si>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</si>
  <si>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</si>
  <si>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</si>
  <si>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</si>
  <si>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</si>
  <si>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</si>
  <si>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</si>
  <si>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</si>
  <si>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</si>
  <si>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</si>
  <si>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</si>
  <si>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</si>
  <si>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</si>
  <si>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</si>
  <si>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</si>
  <si>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</si>
  <si>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</si>
  <si>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</si>
  <si>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</si>
  <si>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</si>
  <si>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</si>
  <si>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</si>
  <si>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</si>
  <si>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</si>
  <si>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</si>
  <si>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</si>
  <si>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</si>
  <si>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</si>
  <si>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</si>
  <si>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</si>
  <si>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</si>
  <si>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</si>
  <si>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</si>
  <si>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</si>
  <si>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</si>
  <si>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</si>
  <si>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</si>
  <si>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</si>
  <si>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</si>
  <si>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</si>
  <si>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</si>
  <si>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</si>
  <si>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</si>
  <si>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</si>
  <si>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</si>
  <si>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</si>
  <si>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</si>
  <si>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</si>
  <si>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</si>
  <si>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</si>
  <si>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</si>
  <si>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</si>
  <si>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</si>
  <si>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</si>
  <si>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</si>
  <si>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</si>
  <si>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</si>
  <si>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</si>
  <si>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</si>
  <si>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</si>
  <si>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</si>
  <si>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</si>
  <si>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</si>
  <si>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</si>
  <si>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</si>
  <si>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</si>
  <si>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</si>
  <si>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</si>
  <si>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</si>
  <si>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</si>
  <si>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</si>
  <si>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</si>
  <si>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</si>
  <si>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</si>
  <si>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</si>
  <si>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</si>
  <si>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</si>
  <si>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</si>
  <si>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</si>
  <si>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</si>
  <si>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</si>
  <si>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</si>
  <si>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</si>
  <si>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</si>
  <si>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</si>
  <si>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</si>
  <si>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</si>
  <si>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</si>
  <si>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</si>
  <si>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</si>
  <si>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</si>
  <si>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</si>
  <si>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</si>
  <si>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</si>
  <si>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</si>
  <si>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</si>
  <si>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</si>
  <si>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</si>
  <si>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</si>
  <si>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</si>
  <si>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</si>
  <si>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</si>
  <si>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</si>
  <si>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</si>
  <si>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</si>
  <si>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</si>
  <si>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</si>
  <si>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</si>
  <si>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</si>
  <si>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</si>
  <si>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</si>
  <si>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</si>
  <si>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</si>
  <si>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</si>
  <si>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</si>
  <si>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</si>
  <si>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</si>
  <si>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</si>
  <si>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</si>
  <si>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</si>
  <si>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</si>
  <si>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</si>
  <si>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</si>
  <si>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</si>
  <si>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</si>
  <si>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</si>
  <si>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</si>
  <si>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</si>
  <si>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</si>
  <si>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</si>
  <si>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</si>
  <si>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</si>
  <si>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</si>
  <si>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</si>
  <si>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</si>
  <si>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</si>
  <si>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</si>
  <si>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</si>
  <si>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</si>
  <si>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</si>
  <si>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</si>
  <si>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</si>
  <si>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</si>
  <si>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</si>
  <si>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</si>
  <si>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</si>
  <si>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</si>
  <si>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</si>
  <si>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</si>
  <si>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</si>
  <si>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</si>
  <si>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</si>
  <si>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</si>
  <si>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</si>
  <si>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</si>
  <si>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</si>
  <si>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</si>
  <si>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</si>
  <si>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</si>
  <si>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</si>
  <si>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</si>
  <si>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</si>
  <si>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</si>
  <si>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</si>
  <si>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</si>
  <si>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</si>
  <si>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</si>
  <si>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</si>
  <si>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</si>
  <si>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</si>
  <si>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</si>
  <si>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</si>
  <si>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</si>
  <si>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</si>
  <si>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</si>
  <si>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</si>
  <si>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</si>
  <si>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</si>
  <si>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</si>
  <si>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</si>
  <si>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</si>
  <si>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</si>
  <si>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</si>
  <si>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</si>
  <si>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</si>
  <si>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</si>
  <si>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</si>
  <si>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</si>
  <si>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</si>
  <si>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</si>
  <si>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</si>
  <si>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</si>
  <si>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</si>
  <si>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</si>
  <si>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</si>
  <si>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</si>
  <si>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</si>
  <si>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</si>
  <si>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</si>
  <si>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</si>
  <si>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</si>
  <si>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</si>
  <si>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</si>
  <si>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</si>
  <si>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</si>
  <si>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</si>
  <si>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</si>
  <si>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</si>
  <si>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</si>
  <si>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</si>
  <si>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</si>
  <si>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</si>
  <si>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</si>
  <si>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</si>
  <si>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</si>
  <si>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</si>
  <si>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</si>
  <si>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</si>
  <si>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</si>
  <si>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</si>
  <si>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</si>
  <si>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</si>
  <si>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</si>
  <si>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</si>
  <si>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</si>
  <si>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</si>
  <si>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</si>
  <si>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</si>
  <si>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</si>
  <si>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</si>
  <si>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</si>
  <si>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</si>
  <si>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</si>
  <si>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</si>
  <si>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</si>
  <si>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</si>
  <si>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</si>
  <si>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</si>
  <si>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</si>
  <si>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</si>
  <si>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</si>
  <si>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</si>
  <si>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</si>
  <si>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</si>
  <si>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</si>
  <si>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</si>
  <si>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</si>
  <si>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</si>
  <si>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</si>
  <si>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</si>
  <si>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</si>
  <si>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</si>
  <si>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</si>
  <si>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</si>
  <si>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</si>
  <si>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</si>
  <si>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</si>
  <si>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</si>
  <si>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</si>
  <si>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</si>
  <si>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</si>
  <si>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</si>
  <si>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</si>
  <si>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</si>
  <si>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</si>
  <si>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</si>
  <si>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</si>
  <si>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</si>
  <si>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</si>
  <si>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</si>
  <si>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</si>
  <si>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</si>
  <si>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</si>
  <si>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</si>
  <si>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</si>
  <si>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</si>
  <si>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</si>
  <si>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</si>
  <si>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</si>
  <si>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</si>
  <si>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</si>
  <si>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</si>
  <si>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</si>
  <si>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</si>
  <si>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</si>
  <si>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</si>
  <si>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</si>
  <si>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</si>
  <si>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</si>
  <si>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</si>
  <si>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</si>
  <si>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</si>
  <si>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</si>
  <si>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</si>
  <si>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</si>
  <si>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</si>
  <si>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</si>
  <si>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</si>
  <si>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</si>
  <si>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</si>
  <si>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</si>
  <si>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</si>
  <si>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</si>
  <si>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</si>
  <si>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</si>
  <si>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</si>
  <si>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</si>
  <si>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</si>
  <si>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</si>
  <si>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</si>
  <si>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</si>
  <si>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</si>
  <si>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</si>
  <si>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</si>
  <si>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</si>
  <si>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</si>
  <si>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</si>
  <si>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</si>
  <si>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</si>
  <si>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</si>
  <si>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</si>
  <si>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</si>
  <si>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</si>
  <si>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</si>
  <si>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</si>
  <si>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</si>
  <si>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</si>
  <si>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</si>
  <si>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</si>
  <si>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</si>
  <si>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</si>
  <si>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</si>
  <si>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</si>
  <si>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</si>
  <si>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</si>
  <si>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</si>
  <si>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</si>
  <si>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</si>
  <si>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</si>
  <si>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</si>
  <si>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</si>
  <si>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</si>
  <si>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</si>
  <si>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</si>
  <si>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</si>
  <si>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</si>
  <si>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</si>
  <si>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</si>
  <si>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</si>
  <si>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</si>
  <si>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</si>
  <si>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</si>
  <si>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</si>
  <si>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</si>
  <si>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</si>
  <si>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</si>
  <si>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</si>
  <si>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</si>
  <si>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</si>
  <si>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</si>
  <si>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</si>
  <si>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</si>
  <si>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</si>
  <si>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</si>
  <si>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</si>
  <si>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</si>
  <si>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</si>
  <si>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</si>
  <si>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</si>
  <si>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</si>
  <si>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</si>
  <si>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</si>
  <si>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</si>
  <si>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</si>
  <si>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</si>
  <si>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</si>
  <si>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</si>
  <si>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</si>
  <si>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</si>
  <si>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</si>
  <si>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</si>
  <si>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</si>
  <si>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</si>
  <si>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</si>
  <si>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</si>
  <si>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</si>
  <si>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</si>
  <si>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</si>
  <si>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</si>
  <si>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</si>
  <si>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</si>
  <si>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</si>
  <si>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</si>
  <si>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</si>
  <si>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</si>
  <si>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</si>
  <si>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</si>
  <si>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</si>
  <si>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</si>
  <si>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</si>
  <si>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</si>
  <si>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</si>
  <si>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</si>
  <si>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</si>
  <si>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</si>
  <si>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</si>
  <si>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</si>
  <si>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</si>
  <si>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</si>
  <si>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</si>
  <si>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</si>
  <si>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</si>
  <si>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</si>
  <si>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</si>
  <si>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</si>
  <si>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</si>
  <si>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</si>
  <si>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</si>
  <si>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</si>
  <si>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</si>
  <si>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</si>
  <si>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</si>
  <si>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</si>
  <si>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</si>
  <si>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</si>
  <si>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</si>
  <si>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</si>
  <si>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</si>
  <si>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</si>
  <si>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</si>
  <si>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</si>
  <si>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</si>
  <si>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</si>
  <si>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</si>
  <si>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</si>
  <si>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</si>
  <si>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</si>
  <si>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</si>
  <si>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</si>
  <si>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</si>
  <si>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</si>
  <si>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</si>
  <si>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</si>
  <si>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</si>
  <si>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</si>
  <si>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</si>
  <si>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</si>
  <si>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</si>
  <si>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</si>
  <si>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</si>
  <si>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</si>
  <si>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</si>
  <si>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</si>
  <si>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</si>
  <si>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</si>
  <si>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</si>
  <si>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</si>
  <si>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</si>
  <si>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</si>
  <si>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</si>
  <si>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</si>
  <si>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</si>
  <si>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</si>
  <si>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</si>
  <si>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</si>
  <si>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</si>
  <si>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</si>
  <si>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</si>
  <si>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</si>
  <si>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</si>
  <si>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</si>
  <si>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</si>
  <si>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</si>
  <si>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</si>
  <si>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</si>
  <si>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</si>
  <si>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</si>
  <si>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</si>
  <si>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</si>
  <si>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</si>
  <si>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</si>
  <si>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</si>
  <si>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</si>
  <si>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</si>
  <si>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</si>
  <si>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</si>
  <si>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</si>
  <si>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</si>
  <si>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</si>
  <si>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</si>
  <si>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</si>
  <si>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</si>
  <si>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</si>
  <si>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</si>
  <si>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</si>
  <si>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</si>
  <si>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</si>
  <si>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</si>
  <si>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</si>
  <si>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</si>
  <si>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</si>
  <si>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</si>
  <si>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</si>
  <si>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</si>
  <si>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</si>
  <si>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</si>
  <si>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</si>
  <si>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</si>
  <si>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</si>
  <si>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</si>
  <si>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</si>
  <si>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</si>
  <si>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</si>
  <si>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</si>
  <si>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</si>
  <si>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</si>
  <si>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</si>
  <si>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</si>
  <si>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</si>
  <si>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</si>
  <si>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</si>
  <si>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</si>
  <si>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</si>
  <si>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</si>
  <si>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</si>
  <si>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</si>
  <si>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</si>
  <si>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</si>
  <si>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</si>
  <si>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</si>
  <si>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</si>
  <si>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</si>
  <si>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</si>
  <si>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</si>
  <si>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</si>
  <si>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</si>
  <si>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</si>
  <si>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</si>
  <si>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</si>
  <si>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</si>
  <si>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</si>
  <si>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</si>
  <si>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</si>
  <si>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</si>
  <si>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</si>
  <si>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</si>
  <si>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</si>
  <si>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</si>
  <si>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</si>
  <si>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</si>
  <si>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</si>
  <si>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</si>
  <si>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</si>
  <si>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</si>
  <si>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</si>
  <si>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</si>
  <si>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</si>
  <si>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</si>
  <si>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</si>
  <si>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</si>
  <si>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</si>
  <si>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</si>
  <si>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</si>
  <si>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</si>
  <si>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</si>
  <si>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</si>
  <si>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</si>
  <si>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</si>
  <si>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</si>
  <si>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</si>
  <si>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</si>
  <si>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</si>
  <si>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</si>
  <si>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</si>
  <si>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</si>
  <si>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</si>
  <si>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</si>
  <si>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</si>
  <si>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</si>
  <si>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</si>
  <si>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</si>
  <si>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</si>
  <si>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</si>
  <si>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</si>
  <si>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</si>
  <si>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</si>
  <si>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</si>
  <si>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</si>
  <si>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</si>
  <si>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</si>
  <si>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</si>
  <si>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</si>
  <si>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</si>
  <si>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</si>
  <si>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</si>
  <si>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</si>
  <si>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</si>
  <si>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</si>
  <si>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</si>
  <si>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</si>
  <si>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</si>
  <si>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</si>
  <si>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</si>
  <si>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</si>
  <si>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</si>
  <si>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</si>
  <si>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</si>
  <si>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</si>
  <si>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</si>
  <si>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</si>
  <si>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</si>
  <si>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</si>
  <si>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</si>
  <si>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</si>
  <si>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</si>
  <si>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</si>
  <si>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</si>
  <si>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</si>
  <si>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</si>
  <si>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</si>
  <si>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</si>
  <si>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</si>
  <si>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</si>
  <si>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</si>
  <si>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</si>
  <si>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</si>
  <si>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</si>
  <si>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</si>
  <si>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</si>
  <si>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</si>
  <si>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</si>
  <si>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</si>
  <si>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</si>
  <si>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</si>
  <si>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</si>
  <si>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</si>
  <si>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</si>
  <si>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</si>
  <si>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</si>
  <si>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</si>
  <si>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</si>
  <si>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</si>
  <si>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</si>
  <si>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</si>
  <si>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</si>
  <si>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</si>
  <si>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</si>
  <si>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</si>
  <si>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</si>
  <si>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</si>
  <si>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</si>
  <si>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</si>
  <si>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</si>
  <si>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</si>
  <si>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</si>
  <si>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</si>
  <si>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</si>
  <si>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</si>
  <si>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</si>
  <si>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</si>
  <si>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</si>
  <si>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</si>
  <si>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</si>
  <si>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</si>
  <si>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</si>
  <si>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</si>
  <si>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</si>
  <si>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</si>
  <si>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</si>
  <si>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</si>
  <si>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</si>
  <si>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</si>
  <si>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</si>
  <si>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</si>
  <si>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</si>
  <si>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</si>
  <si>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</si>
  <si>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</si>
  <si>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</si>
  <si>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</si>
  <si>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</si>
  <si>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</si>
  <si>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</si>
  <si>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</si>
  <si>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</si>
  <si>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</si>
  <si>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</si>
  <si>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</si>
  <si>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</si>
  <si>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</si>
  <si>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</si>
  <si>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</si>
  <si>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</si>
  <si>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</si>
  <si>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</si>
  <si>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</si>
  <si>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</si>
  <si>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</si>
  <si>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</si>
  <si>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</si>
  <si>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</si>
  <si>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</si>
  <si>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</si>
  <si>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</si>
  <si>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</si>
  <si>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</si>
  <si>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</si>
  <si>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</si>
  <si>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</si>
  <si>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</si>
  <si>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</si>
  <si>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</si>
  <si>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</si>
  <si>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</si>
  <si>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</si>
  <si>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</si>
  <si>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</si>
  <si>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</si>
  <si>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</si>
  <si>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</si>
  <si>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</si>
  <si>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</si>
  <si>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</si>
  <si>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</si>
  <si>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</si>
  <si>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</si>
  <si>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</si>
  <si>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</si>
  <si>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</si>
  <si>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</si>
  <si>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</si>
  <si>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</si>
  <si>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</si>
  <si>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</si>
  <si>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</si>
  <si>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</si>
  <si>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</si>
  <si>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</si>
  <si>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</si>
  <si>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</si>
  <si>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</si>
  <si>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</si>
  <si>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</si>
  <si>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</si>
  <si>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</si>
  <si>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</si>
  <si>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</si>
  <si>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</si>
  <si>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</si>
  <si>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</si>
  <si>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</si>
  <si>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</si>
  <si>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</si>
  <si>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</si>
  <si>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</si>
  <si>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</si>
  <si>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</si>
  <si>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</si>
  <si>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</si>
  <si>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</si>
  <si>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</si>
  <si>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</si>
  <si>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</si>
  <si>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</si>
  <si>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</si>
  <si>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</si>
  <si>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</si>
  <si>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</si>
  <si>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</si>
  <si>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</si>
  <si>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</si>
  <si>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</si>
  <si>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</si>
  <si>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</si>
  <si>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</si>
  <si>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</si>
  <si>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</si>
  <si>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</si>
  <si>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</si>
  <si>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</si>
  <si>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</si>
  <si>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</si>
  <si>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</si>
  <si>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</si>
  <si>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</si>
  <si>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</si>
  <si>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</si>
  <si>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</si>
  <si>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</si>
  <si>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</si>
  <si>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</si>
  <si>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</si>
  <si>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</si>
  <si>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</si>
  <si>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</si>
  <si>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</si>
  <si>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</si>
  <si>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</si>
  <si>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</si>
  <si>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</si>
  <si>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</si>
  <si>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</si>
  <si>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</si>
  <si>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</si>
  <si>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</si>
  <si>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</si>
  <si>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</si>
  <si>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</si>
  <si>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</si>
  <si>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</si>
  <si>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</si>
  <si>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</si>
  <si>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</si>
  <si>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</si>
  <si>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</si>
  <si>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</si>
  <si>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</si>
  <si>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</si>
  <si>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</si>
  <si>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</si>
  <si>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</si>
  <si>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</si>
  <si>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</si>
  <si>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</si>
  <si>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</si>
  <si>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</si>
  <si>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</si>
  <si>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</si>
  <si>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</si>
  <si>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</si>
  <si>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</si>
  <si>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</si>
  <si>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</si>
  <si>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</si>
  <si>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</si>
  <si>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</si>
  <si>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</si>
  <si>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</si>
  <si>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</si>
  <si>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</si>
  <si>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</si>
  <si>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</si>
  <si>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</si>
  <si>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</si>
  <si>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</si>
  <si>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</si>
  <si>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</si>
  <si>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</si>
  <si>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</si>
  <si>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</si>
  <si>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</si>
  <si>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</si>
  <si>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</si>
  <si>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</si>
  <si>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</si>
  <si>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</si>
  <si>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</si>
  <si>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</si>
  <si>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</si>
  <si>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</si>
  <si>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</si>
  <si>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</si>
  <si>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</si>
  <si>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</si>
  <si>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</si>
  <si>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</si>
  <si>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</si>
  <si>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</si>
  <si>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</si>
  <si>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</si>
  <si>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</si>
  <si>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</si>
  <si>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</si>
  <si>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</si>
  <si>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</si>
  <si>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</si>
  <si>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</si>
  <si>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</si>
  <si>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</si>
  <si>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</si>
  <si>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</si>
  <si>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</si>
  <si>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</si>
  <si>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</si>
  <si>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</si>
  <si>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</si>
  <si>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</si>
  <si>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</si>
  <si>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</si>
  <si>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</si>
  <si>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</si>
  <si>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</si>
  <si>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</si>
  <si>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</si>
  <si>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</si>
  <si>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</si>
  <si>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</si>
  <si>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</si>
  <si>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</si>
  <si>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</si>
  <si>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</si>
  <si>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</si>
  <si>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</si>
  <si>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</si>
  <si>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</si>
  <si>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</si>
  <si>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</si>
  <si>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</si>
  <si>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</si>
  <si>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</si>
  <si>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</si>
  <si>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</si>
  <si>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</si>
  <si>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</si>
  <si>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</si>
  <si>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</si>
  <si>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</si>
  <si>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</si>
  <si>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</si>
  <si>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</si>
  <si>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</si>
  <si>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</si>
  <si>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</si>
  <si>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</si>
  <si>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</si>
  <si>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</si>
  <si>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</si>
  <si>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</si>
  <si>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</si>
  <si>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</si>
  <si>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</si>
  <si>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</si>
  <si>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</si>
  <si>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</si>
  <si>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</si>
  <si>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</si>
  <si>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</si>
  <si>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</si>
  <si>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</si>
  <si>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</si>
  <si>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</si>
  <si>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</si>
  <si>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</si>
  <si>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</si>
  <si>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</si>
  <si>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</si>
  <si>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</si>
  <si>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</si>
  <si>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</si>
  <si>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</si>
  <si>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</si>
  <si>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</si>
  <si>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</si>
  <si>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</si>
  <si>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</si>
  <si>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</si>
  <si>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</si>
  <si>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</si>
  <si>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</si>
  <si>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</si>
  <si>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</si>
  <si>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</si>
  <si>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</si>
  <si>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</si>
  <si>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</si>
  <si>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</si>
  <si>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</si>
  <si>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</si>
  <si>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</si>
  <si>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</si>
  <si>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</si>
  <si>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</si>
  <si>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</si>
  <si>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</si>
  <si>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</si>
  <si>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</si>
  <si>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</si>
  <si>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</si>
  <si>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</si>
  <si>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</si>
  <si>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</si>
  <si>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</si>
  <si>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</si>
  <si>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</si>
  <si>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</si>
  <si>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</si>
  <si>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</si>
  <si>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</si>
  <si>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</si>
  <si>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</si>
  <si>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</si>
  <si>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</si>
  <si>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</si>
  <si>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</si>
  <si>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</si>
  <si>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</si>
  <si>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</si>
  <si>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</si>
  <si>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</si>
  <si>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</si>
  <si>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</si>
  <si>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</si>
  <si>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</si>
  <si>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</si>
  <si>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</si>
  <si>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</si>
  <si>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</si>
  <si>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</si>
  <si>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</si>
  <si>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</si>
  <si>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</si>
  <si>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</si>
  <si>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</si>
  <si>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</si>
  <si>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</si>
  <si>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</si>
  <si>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</si>
  <si>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</si>
  <si>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</si>
  <si>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</si>
  <si>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</si>
  <si>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</si>
  <si>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</si>
  <si>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</si>
  <si>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</si>
  <si>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</si>
  <si>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</si>
  <si>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</si>
  <si>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</si>
  <si>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</si>
  <si>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</si>
  <si>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</si>
  <si>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</si>
  <si>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</si>
  <si>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</si>
  <si>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</si>
  <si>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</si>
  <si>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</si>
  <si>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</si>
  <si>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</si>
  <si>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</si>
  <si>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</si>
  <si>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</si>
  <si>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</si>
  <si>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</si>
  <si>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</si>
  <si>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</si>
  <si>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</si>
  <si>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</si>
  <si>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</si>
  <si>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</si>
  <si>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</si>
  <si>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</si>
  <si>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</si>
  <si>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</si>
  <si>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</si>
  <si>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</si>
  <si>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</si>
  <si>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</si>
  <si>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</si>
  <si>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</si>
  <si>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</si>
  <si>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</si>
  <si>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</si>
  <si>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</si>
  <si>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</si>
  <si>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</si>
  <si>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</si>
  <si>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</si>
  <si>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</si>
  <si>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</si>
  <si>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</si>
  <si>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</si>
  <si>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</si>
  <si>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</si>
  <si>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</si>
  <si>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</si>
  <si>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</si>
  <si>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</si>
  <si>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</si>
  <si>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</si>
  <si>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</si>
  <si>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</si>
  <si>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</si>
  <si>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</si>
  <si>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</si>
  <si>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</si>
  <si>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</si>
  <si>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</si>
  <si>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</si>
  <si>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</si>
  <si>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</si>
  <si>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</si>
  <si>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</si>
  <si>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</si>
  <si>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</si>
  <si>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</si>
  <si>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</si>
  <si>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</si>
  <si>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</si>
  <si>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</si>
  <si>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</si>
  <si>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</si>
  <si>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</si>
  <si>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</si>
  <si>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</si>
  <si>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</si>
  <si>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</si>
  <si>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</si>
  <si>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</si>
  <si>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</si>
  <si>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</si>
  <si>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</si>
  <si>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</si>
  <si>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</si>
  <si>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</si>
  <si>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</si>
  <si>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</si>
  <si>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</si>
  <si>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</si>
  <si>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</si>
  <si>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</si>
  <si>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</si>
  <si>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</si>
  <si>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</si>
  <si>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</si>
  <si>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</si>
  <si>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</si>
  <si>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</si>
  <si>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</si>
  <si>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</si>
  <si>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</si>
  <si>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</si>
  <si>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</si>
  <si>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</si>
  <si>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</si>
  <si>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</si>
  <si>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</si>
  <si>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</si>
  <si>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</si>
  <si>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</si>
  <si>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</si>
  <si>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</si>
  <si>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</si>
  <si>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</si>
  <si>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</si>
  <si>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</si>
  <si>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</si>
  <si>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</si>
  <si>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</si>
  <si>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</si>
  <si>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</si>
  <si>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</si>
  <si>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</si>
  <si>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</si>
  <si>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</si>
  <si>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</si>
  <si>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</si>
  <si>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</si>
  <si>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</si>
  <si>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</si>
  <si>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</si>
  <si>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</si>
  <si>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</si>
  <si>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</si>
  <si>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</si>
  <si>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</si>
  <si>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</si>
  <si>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</si>
  <si>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</si>
  <si>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</si>
  <si>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</si>
  <si>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</si>
  <si>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</si>
  <si>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</si>
  <si>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</si>
  <si>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</si>
  <si>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</si>
  <si>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</si>
  <si>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</si>
  <si>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</si>
  <si>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</si>
  <si>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</si>
  <si>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</si>
  <si>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</si>
  <si>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</si>
  <si>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</si>
  <si>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</si>
  <si>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</si>
  <si>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</si>
  <si>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</si>
  <si>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</si>
  <si>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</si>
  <si>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</si>
  <si>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</si>
  <si>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</si>
  <si>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</si>
  <si>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</si>
  <si>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</si>
  <si>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</si>
  <si>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</si>
  <si>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</si>
  <si>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</si>
  <si>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</si>
  <si>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</si>
  <si>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</si>
  <si>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</si>
  <si>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</si>
  <si>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</si>
  <si>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</si>
  <si>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</si>
  <si>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</si>
  <si>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</si>
  <si>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</si>
  <si>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</si>
  <si>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</si>
  <si>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</si>
  <si>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</si>
  <si>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</si>
  <si>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</si>
  <si>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</si>
  <si>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</si>
  <si>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</si>
  <si>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</si>
  <si>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</si>
  <si>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</si>
  <si>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</si>
  <si>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</si>
  <si>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</si>
  <si>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</si>
  <si>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</si>
  <si>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</si>
  <si>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</si>
  <si>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</si>
  <si>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</si>
  <si>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</si>
  <si>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</si>
  <si>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</si>
  <si>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</si>
  <si>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</si>
  <si>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</si>
  <si>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</si>
  <si>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</si>
  <si>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</si>
  <si>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</si>
  <si>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</si>
  <si>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</si>
  <si>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</si>
  <si>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</si>
  <si>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</si>
  <si>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</si>
  <si>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</si>
  <si>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</si>
  <si>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</si>
  <si>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</si>
  <si>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</si>
  <si>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</si>
  <si>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</si>
  <si>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</si>
  <si>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</si>
  <si>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</si>
  <si>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</si>
  <si>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</si>
  <si>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</si>
  <si>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</si>
  <si>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</si>
  <si>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</si>
  <si>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</si>
  <si>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</si>
  <si>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</si>
  <si>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</si>
  <si>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</si>
  <si>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</si>
  <si>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</si>
  <si>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</si>
  <si>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</si>
  <si>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</si>
  <si>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</si>
  <si>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</si>
  <si>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</si>
  <si>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</si>
  <si>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</si>
  <si>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</si>
  <si>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</si>
  <si>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</si>
  <si>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</si>
  <si>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</si>
  <si>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</si>
  <si>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</si>
  <si>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</si>
  <si>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</si>
  <si>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</si>
  <si>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</si>
  <si>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</si>
  <si>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</si>
  <si>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</si>
  <si>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</si>
  <si>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</si>
  <si>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</si>
  <si>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</si>
  <si>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</si>
  <si>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</si>
  <si>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</si>
  <si>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</si>
  <si>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</si>
  <si>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</si>
  <si>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</si>
  <si>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</si>
  <si>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</si>
  <si>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</si>
  <si>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</si>
  <si>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</si>
  <si>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</si>
  <si>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</si>
  <si>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</si>
  <si>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</si>
  <si>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</si>
  <si>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</si>
  <si>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</si>
  <si>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</si>
  <si>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</si>
  <si>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</si>
  <si>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</si>
  <si>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</si>
  <si>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</si>
  <si>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</si>
  <si>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</si>
  <si>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</si>
  <si>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</si>
  <si>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</si>
  <si>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</si>
  <si>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</si>
  <si>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</si>
  <si>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</si>
  <si>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</si>
  <si>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</si>
  <si>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</si>
  <si>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</si>
  <si>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</si>
  <si>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</si>
  <si>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</si>
  <si>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</si>
  <si>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</si>
  <si>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</si>
  <si>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</si>
  <si>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</si>
  <si>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</si>
  <si>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</si>
  <si>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</si>
  <si>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</si>
  <si>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</si>
  <si>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</si>
  <si>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</si>
  <si>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</si>
  <si>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</si>
  <si>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</si>
  <si>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</si>
  <si>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</si>
  <si>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</si>
  <si>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</si>
  <si>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</si>
  <si>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</si>
  <si>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</si>
  <si>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</si>
  <si>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</si>
  <si>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</si>
  <si>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</si>
  <si>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</si>
  <si>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</si>
  <si>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</si>
  <si>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</si>
  <si>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</si>
  <si>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</si>
  <si>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</si>
  <si>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</si>
  <si>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</si>
  <si>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</si>
  <si>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</si>
  <si>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</si>
  <si>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</si>
  <si>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</si>
  <si>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</si>
  <si>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</si>
  <si>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</si>
  <si>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</si>
  <si>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</si>
  <si>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</si>
  <si>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</si>
  <si>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</si>
  <si>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</si>
  <si>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</si>
  <si>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</si>
  <si>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</si>
  <si>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</si>
  <si>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</si>
  <si>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</si>
  <si>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</si>
  <si>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</si>
  <si>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</si>
  <si>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</si>
  <si>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</si>
  <si>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</si>
  <si>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</si>
  <si>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</si>
  <si>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</si>
  <si>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</si>
  <si>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</si>
  <si>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</si>
  <si>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</si>
  <si>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</si>
  <si>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</si>
  <si>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</si>
  <si>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</si>
  <si>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</si>
  <si>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</si>
  <si>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</si>
  <si>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</si>
  <si>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</si>
  <si>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</si>
  <si>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</si>
  <si>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</si>
  <si>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</si>
  <si>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</si>
  <si>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</si>
  <si>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</si>
  <si>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</si>
  <si>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</si>
  <si>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</si>
  <si>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</si>
  <si>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</si>
  <si>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</si>
  <si>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</si>
  <si>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</si>
  <si>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</si>
  <si>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</si>
  <si>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</si>
  <si>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</si>
  <si>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</si>
  <si>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</si>
  <si>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</si>
  <si>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</si>
  <si>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</si>
  <si>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</si>
  <si>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</si>
  <si>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</si>
  <si>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</si>
  <si>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</si>
  <si>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</si>
  <si>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</si>
  <si>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</si>
  <si>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</si>
  <si>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</si>
  <si>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</si>
  <si>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</si>
  <si>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</si>
  <si>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</si>
  <si>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</si>
  <si>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</si>
  <si>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</si>
  <si>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</si>
  <si>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</si>
  <si>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</si>
  <si>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</si>
  <si>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</si>
  <si>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</si>
  <si>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</si>
  <si>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</si>
  <si>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</si>
  <si>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</si>
  <si>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</si>
  <si>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</si>
  <si>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</si>
  <si>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</si>
  <si>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</si>
  <si>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</si>
  <si>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</si>
  <si>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</si>
  <si>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</si>
  <si>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</si>
  <si>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</si>
  <si>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</si>
  <si>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</si>
  <si>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</si>
  <si>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</si>
  <si>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</si>
  <si>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</si>
  <si>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</si>
  <si>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</si>
  <si>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</si>
  <si>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</si>
  <si>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</si>
  <si>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</si>
  <si>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</si>
  <si>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</si>
  <si>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</si>
  <si>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</si>
  <si>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</si>
  <si>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</si>
  <si>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</si>
  <si>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</si>
  <si>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</si>
  <si>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</si>
  <si>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</si>
  <si>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</si>
  <si>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</si>
  <si>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</si>
  <si>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</si>
  <si>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</si>
  <si>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</si>
  <si>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</si>
  <si>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</si>
  <si>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</si>
  <si>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</si>
  <si>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</si>
  <si>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</si>
  <si>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</si>
  <si>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</si>
  <si>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</si>
  <si>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</si>
  <si>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</si>
  <si>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</si>
  <si>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</si>
  <si>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</si>
  <si>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</si>
  <si>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</si>
  <si>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</si>
  <si>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</si>
  <si>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</si>
  <si>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</si>
  <si>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</si>
  <si>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</si>
  <si>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</si>
  <si>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</si>
  <si>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</si>
  <si>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</si>
  <si>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</si>
  <si>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</si>
  <si>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</si>
  <si>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</si>
  <si>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</si>
  <si>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</si>
  <si>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</si>
  <si>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</si>
  <si>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</si>
  <si>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</si>
  <si>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</si>
  <si>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</si>
  <si>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</si>
  <si>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</si>
  <si>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</si>
  <si>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</si>
  <si>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</si>
  <si>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</si>
  <si>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</si>
  <si>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</si>
  <si>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</si>
  <si>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</si>
  <si>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</si>
  <si>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</si>
  <si>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</si>
  <si>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</si>
  <si>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</si>
  <si>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</si>
  <si>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</si>
  <si>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</si>
  <si>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</si>
  <si>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</si>
  <si>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</si>
  <si>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</si>
  <si>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</si>
  <si>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</si>
  <si>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</si>
  <si>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</si>
  <si>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</si>
  <si>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</si>
  <si>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</si>
  <si>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</si>
  <si>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</si>
  <si>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</si>
  <si>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</si>
  <si>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</si>
  <si>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</si>
  <si>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</si>
  <si>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</si>
  <si>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</si>
  <si>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</si>
  <si>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</si>
  <si>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</si>
  <si>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</si>
  <si>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</si>
  <si>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</si>
  <si>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</si>
  <si>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</si>
  <si>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</si>
  <si>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</si>
  <si>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</si>
  <si>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</si>
  <si>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</si>
  <si>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</si>
  <si>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</si>
  <si>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</si>
  <si>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</si>
  <si>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</si>
  <si>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</si>
  <si>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</si>
  <si>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</si>
  <si>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</si>
  <si>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</si>
  <si>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</si>
  <si>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</si>
  <si>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</si>
  <si>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</si>
  <si>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</si>
  <si>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</si>
  <si>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</si>
  <si>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</si>
  <si>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</si>
  <si>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</si>
  <si>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</si>
  <si>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</si>
  <si>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</si>
  <si>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</si>
  <si>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</si>
  <si>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</si>
  <si>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</si>
  <si>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</si>
  <si>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</si>
  <si>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</si>
  <si>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</si>
  <si>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</si>
  <si>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</si>
  <si>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</si>
  <si>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</si>
  <si>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</si>
  <si>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</si>
  <si>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</si>
  <si>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</si>
  <si>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</si>
  <si>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</si>
  <si>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</si>
  <si>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</si>
  <si>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</si>
  <si>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</si>
  <si>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</si>
  <si>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</si>
  <si>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</si>
  <si>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</si>
  <si>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</si>
  <si>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</si>
  <si>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</si>
  <si>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</si>
  <si>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</si>
  <si>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</si>
  <si>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</si>
  <si>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</si>
  <si>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</si>
  <si>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</si>
  <si>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</si>
  <si>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</si>
  <si>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</si>
  <si>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</si>
  <si>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</si>
  <si>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</si>
  <si>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</si>
  <si>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</si>
  <si>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</si>
  <si>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</si>
  <si>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</si>
  <si>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</si>
  <si>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</si>
  <si>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</si>
  <si>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</si>
  <si>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</si>
  <si>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</si>
  <si>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</si>
  <si>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</si>
  <si>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</si>
  <si>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</si>
  <si>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</si>
  <si>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</si>
  <si>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</si>
  <si>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</si>
  <si>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</si>
  <si>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</si>
  <si>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</si>
  <si>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</si>
  <si>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</si>
  <si>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</si>
  <si>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</si>
  <si>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</si>
  <si>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</si>
  <si>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</si>
  <si>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</si>
  <si>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</si>
  <si>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</si>
  <si>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</si>
  <si>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</si>
  <si>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</si>
  <si>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</si>
  <si>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</si>
  <si>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</si>
  <si>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</si>
  <si>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</si>
  <si>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</si>
  <si>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</si>
  <si>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</si>
  <si>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</si>
  <si>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</si>
  <si>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</si>
  <si>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</si>
  <si>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</si>
  <si>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</si>
  <si>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</si>
  <si>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</si>
  <si>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</si>
  <si>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</si>
  <si>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</si>
  <si>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</si>
  <si>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</si>
  <si>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</si>
  <si>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</si>
  <si>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</si>
  <si>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</si>
  <si>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</si>
  <si>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</si>
  <si>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</si>
  <si>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</si>
  <si>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</si>
  <si>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</si>
  <si>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</si>
  <si>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</si>
  <si>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</si>
  <si>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</si>
  <si>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</si>
  <si>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</si>
  <si>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</si>
  <si>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</si>
  <si>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</si>
  <si>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</si>
  <si>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</si>
  <si>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</si>
  <si>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</si>
  <si>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</si>
  <si>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</si>
  <si>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</si>
  <si>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</si>
  <si>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</si>
  <si>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</si>
  <si>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</si>
  <si>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</si>
  <si>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</si>
  <si>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</si>
  <si>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</si>
  <si>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</si>
  <si>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</si>
  <si>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</si>
  <si>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</si>
  <si>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</si>
  <si>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</si>
  <si>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</si>
  <si>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</si>
  <si>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</si>
  <si>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</si>
  <si>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</si>
  <si>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</si>
  <si>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</si>
  <si>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</si>
  <si>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</si>
  <si>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</si>
  <si>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</si>
  <si>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</si>
  <si>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</si>
  <si>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</si>
  <si>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</si>
  <si>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</si>
  <si>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</si>
  <si>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</si>
  <si>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</si>
  <si>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</si>
  <si>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</si>
  <si>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</si>
  <si>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</si>
  <si>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</si>
  <si>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</si>
  <si>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</si>
  <si>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</si>
  <si>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</si>
  <si>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</si>
  <si>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</si>
  <si>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</si>
  <si>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</si>
  <si>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</si>
  <si>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</si>
  <si>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</si>
  <si>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</si>
  <si>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</si>
  <si>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</si>
  <si>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</si>
  <si>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</si>
  <si>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</si>
  <si>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</si>
  <si>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</si>
  <si>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</si>
  <si>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</si>
  <si>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</si>
  <si>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</si>
  <si>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</si>
  <si>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</si>
  <si>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</si>
  <si>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</si>
  <si>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</si>
  <si>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</si>
  <si>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</si>
  <si>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</si>
  <si>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</si>
  <si>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</si>
  <si>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</si>
  <si>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</si>
  <si>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</si>
  <si>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</si>
  <si>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</si>
  <si>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</si>
  <si>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</si>
  <si>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</si>
  <si>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</si>
  <si>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</si>
  <si>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</si>
  <si>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</si>
  <si>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</si>
  <si>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</si>
  <si>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</si>
  <si>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</si>
  <si>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</si>
  <si>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</si>
  <si>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</si>
  <si>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</si>
  <si>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</si>
  <si>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</si>
  <si>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</si>
  <si>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</si>
  <si>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</si>
  <si>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</si>
  <si>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</si>
  <si>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</si>
  <si>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</si>
  <si>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</si>
  <si>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</si>
  <si>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</si>
  <si>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</si>
  <si>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</si>
  <si>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</si>
  <si>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</si>
  <si>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</si>
  <si>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</si>
  <si>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</si>
  <si>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</si>
  <si>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</si>
  <si>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</si>
  <si>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</si>
  <si>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</si>
  <si>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</si>
  <si>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</si>
  <si>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</si>
  <si>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</si>
  <si>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</si>
  <si>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</si>
  <si>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</si>
  <si>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</si>
  <si>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</si>
  <si>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</si>
  <si>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</si>
  <si>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</si>
  <si>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</si>
  <si>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</si>
  <si>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</si>
  <si>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</si>
  <si>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</si>
  <si>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</si>
  <si>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</si>
  <si>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</si>
  <si>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</si>
  <si>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</si>
  <si>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</si>
  <si>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</si>
  <si>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</si>
  <si>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</si>
  <si>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</si>
  <si>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</si>
  <si>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</si>
  <si>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</si>
  <si>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</si>
  <si>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</si>
  <si>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</si>
  <si>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</si>
  <si>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</si>
  <si>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</si>
  <si>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</si>
  <si>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</si>
  <si>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</si>
  <si>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</si>
  <si>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</si>
  <si>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</si>
  <si>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</si>
  <si>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</si>
  <si>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</si>
  <si>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</si>
  <si>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</si>
  <si>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</si>
  <si>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</si>
  <si>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</si>
  <si>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</si>
  <si>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</si>
  <si>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</si>
  <si>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</si>
  <si>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</si>
  <si>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</si>
  <si>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</si>
  <si>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</si>
  <si>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</si>
  <si>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</si>
  <si>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</si>
  <si>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</si>
  <si>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</si>
  <si>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</si>
  <si>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</si>
  <si>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</si>
  <si>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</si>
  <si>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</si>
  <si>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</si>
  <si>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</si>
  <si>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</si>
  <si>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</si>
  <si>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</si>
  <si>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</si>
  <si>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</si>
  <si>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</si>
  <si>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</si>
  <si>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</si>
  <si>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</si>
  <si>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</si>
  <si>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</si>
  <si>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</si>
  <si>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</si>
  <si>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</si>
  <si>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</si>
  <si>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</si>
  <si>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</si>
  <si>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</si>
  <si>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</si>
  <si>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</si>
  <si>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</si>
  <si>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</si>
  <si>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</si>
  <si>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</si>
  <si>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</si>
  <si>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</si>
  <si>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</si>
  <si>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</si>
  <si>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</si>
  <si>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</si>
  <si>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</si>
  <si>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</si>
  <si>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</si>
  <si>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</si>
  <si>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</si>
  <si>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</si>
  <si>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</si>
  <si>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</si>
  <si>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</si>
  <si>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</si>
  <si>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</si>
  <si>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</si>
  <si>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</si>
  <si>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</si>
  <si>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</si>
  <si>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</si>
  <si>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</si>
  <si>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</si>
  <si>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</si>
  <si>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</si>
  <si>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</si>
  <si>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</si>
  <si>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</si>
  <si>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</si>
  <si>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</si>
  <si>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</si>
  <si>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</si>
  <si>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</si>
  <si>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</si>
  <si>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</si>
  <si>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</si>
  <si>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</si>
  <si>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</si>
  <si>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</si>
  <si>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</si>
  <si>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</si>
  <si>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</si>
  <si>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</si>
  <si>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</si>
  <si>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</si>
  <si>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</si>
  <si>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</si>
  <si>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</si>
  <si>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</si>
  <si>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</si>
  <si>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</si>
  <si>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</si>
  <si>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</si>
  <si>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</si>
  <si>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</si>
  <si>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</si>
  <si>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</si>
  <si>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</si>
  <si>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</si>
  <si>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</si>
  <si>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</si>
  <si>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</si>
  <si>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</si>
  <si>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</si>
  <si>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</si>
  <si>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</si>
  <si>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</si>
  <si>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</si>
  <si>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</si>
  <si>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</si>
  <si>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</si>
  <si>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</si>
  <si>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</si>
  <si>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</si>
  <si>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</si>
  <si>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</si>
  <si>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</si>
  <si>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</si>
  <si>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</si>
  <si>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</si>
  <si>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</si>
  <si>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</si>
  <si>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</si>
  <si>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</si>
  <si>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</si>
  <si>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</si>
  <si>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</si>
  <si>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</si>
  <si>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</si>
  <si>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</si>
  <si>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</si>
  <si>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</si>
  <si>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</si>
  <si>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</si>
  <si>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</si>
  <si>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</si>
  <si>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</si>
  <si>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</si>
  <si>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</si>
  <si>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</si>
  <si>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</si>
  <si>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</si>
  <si>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</si>
  <si>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</si>
  <si>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</si>
  <si>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</si>
  <si>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</si>
  <si>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</si>
  <si>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</si>
  <si>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</si>
  <si>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</si>
  <si>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</si>
  <si>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</si>
  <si>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</si>
  <si>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</si>
  <si>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</si>
  <si>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</si>
  <si>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</si>
  <si>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</si>
  <si>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</si>
  <si>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</si>
  <si>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</si>
  <si>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</si>
  <si>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</si>
  <si>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</si>
  <si>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</si>
  <si>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</si>
  <si>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</si>
  <si>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</si>
  <si>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</si>
  <si>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</si>
  <si>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</si>
  <si>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</si>
  <si>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</si>
  <si>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</si>
  <si>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</si>
  <si>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</si>
  <si>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</si>
  <si>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</si>
  <si>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</si>
  <si>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</si>
  <si>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</si>
  <si>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</si>
  <si>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</si>
  <si>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</si>
  <si>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</si>
  <si>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</si>
  <si>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</si>
  <si>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</si>
  <si>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</si>
  <si>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</si>
  <si>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</si>
  <si>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</si>
  <si>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</si>
  <si>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</si>
  <si>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</si>
  <si>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</si>
  <si>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</si>
  <si>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</si>
  <si>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</si>
  <si>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</si>
  <si>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</si>
  <si>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</si>
  <si>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</si>
  <si>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</si>
  <si>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</si>
  <si>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</si>
  <si>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</si>
  <si>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</si>
  <si>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</si>
  <si>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</si>
  <si>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</si>
  <si>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</si>
  <si>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</si>
  <si>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</si>
  <si>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</si>
  <si>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</si>
  <si>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</si>
  <si>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</si>
  <si>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</si>
  <si>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</si>
  <si>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</si>
  <si>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</si>
  <si>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</si>
  <si>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</si>
  <si>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</si>
  <si>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</si>
  <si>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</si>
  <si>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</si>
  <si>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</si>
  <si>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</si>
  <si>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</si>
  <si>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</si>
  <si>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</si>
  <si>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</si>
  <si>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</si>
  <si>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</si>
  <si>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</si>
  <si>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</si>
  <si>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</si>
  <si>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</si>
  <si>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</si>
  <si>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</si>
  <si>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</si>
  <si>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</si>
  <si>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</si>
  <si>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</si>
  <si>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</si>
  <si>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</si>
  <si>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</si>
  <si>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</si>
  <si>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</si>
  <si>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</si>
  <si>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</si>
  <si>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</si>
  <si>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</si>
  <si>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</si>
  <si>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</si>
  <si>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</si>
  <si>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</si>
  <si>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</si>
  <si>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</si>
  <si>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</si>
  <si>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</si>
  <si>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</si>
  <si>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</si>
  <si>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</si>
  <si>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</si>
  <si>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</si>
  <si>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</si>
  <si>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</si>
  <si>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</si>
  <si>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</si>
  <si>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</si>
  <si>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</si>
  <si>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</si>
  <si>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</si>
  <si>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</si>
  <si>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</si>
  <si>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</si>
  <si>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</si>
  <si>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</si>
  <si>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</si>
  <si>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</si>
  <si>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</si>
  <si>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</si>
  <si>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</si>
  <si>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</si>
  <si>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</si>
  <si>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</si>
  <si>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</si>
  <si>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</si>
  <si>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</si>
  <si>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</si>
  <si>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</si>
  <si>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</si>
  <si>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</si>
  <si>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</si>
  <si>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</si>
  <si>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</si>
  <si>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</si>
  <si>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</si>
  <si>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</si>
  <si>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</si>
  <si>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</si>
  <si>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</si>
  <si>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</si>
  <si>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</si>
  <si>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</si>
  <si>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</si>
  <si>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</si>
  <si>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</si>
  <si>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</si>
  <si>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</si>
  <si>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</si>
  <si>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</si>
  <si>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</si>
  <si>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</si>
  <si>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</si>
  <si>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</si>
  <si>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</si>
  <si>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</si>
  <si>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</si>
  <si>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</si>
  <si>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</si>
  <si>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</si>
  <si>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</si>
  <si>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</si>
  <si>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</si>
  <si>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</si>
  <si>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</si>
  <si>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</si>
  <si>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</si>
  <si>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</si>
  <si>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</si>
  <si>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</si>
  <si>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</si>
  <si>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</si>
  <si>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</si>
  <si>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</si>
  <si>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</si>
  <si>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</si>
  <si>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</si>
  <si>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</si>
  <si>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</si>
  <si>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</si>
  <si>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</si>
  <si>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</si>
  <si>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</si>
  <si>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</si>
  <si>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</si>
  <si>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</si>
  <si>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</si>
  <si>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</si>
  <si>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</si>
  <si>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</si>
  <si>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</si>
  <si>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</si>
  <si>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</si>
  <si>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</si>
  <si>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</si>
  <si>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</si>
  <si>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</si>
  <si>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ZAPRUĐE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</si>
</sst>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2302807.9299999997</v>
      </c>
      <c r="D2" s="7">
        <f>'PR-RAS'!E6</f>
        <v>2467669.58</v>
      </c>
      <c r="E2" s="7">
        <v>0</v>
      </c>
      <c r="F2" s="7">
        <v>0</v>
      </c>
      <c r="G2" s="8">
        <f t="shared" ref="G2:G274" si="0">(B2/1000)*(C2*1+D2*2)</f>
        <v>7238.1470900000004</v>
      </c>
      <c r="H2" s="8">
        <f t="shared" ref="H2:H274" si="1">ABS(C2-ROUND(C2,0))+ABS(D2-ROUND(D2,0))</f>
        <v>0.49000000022351742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1709357.11</v>
      </c>
      <c r="D45" s="2">
        <f>'PR-RAS'!E49</f>
        <v>1806661.43</v>
      </c>
      <c r="E45" s="2">
        <v>0</v>
      </c>
      <c r="F45" s="2">
        <v>0</v>
      </c>
      <c r="G45" s="3">
        <f t="shared" si="0"/>
        <v>234197.91867999997</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1709081.11</v>
      </c>
      <c r="D64" s="2">
        <f>'PR-RAS'!E68</f>
        <v>1806437.43</v>
      </c>
      <c r="E64" s="2">
        <v>0</v>
      </c>
      <c r="F64" s="2">
        <v>0</v>
      </c>
      <c r="G64" s="3">
        <f t="shared" si="0"/>
        <v>335283.22610999999</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1709081.11</v>
      </c>
      <c r="D65" s="2">
        <f>'PR-RAS'!E69</f>
        <v>1806437.43</v>
      </c>
      <c r="E65" s="2">
        <v>0</v>
      </c>
      <c r="F65" s="2">
        <v>0</v>
      </c>
      <c r="G65" s="3">
        <f t="shared" si="0"/>
        <v>340605.18208</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276</v>
      </c>
      <c r="D73" s="2">
        <f>'PR-RAS'!E77</f>
        <v>224</v>
      </c>
      <c r="E73" s="2">
        <v>0</v>
      </c>
      <c r="F73" s="2">
        <v>0</v>
      </c>
      <c r="G73" s="3">
        <f t="shared" si="0"/>
        <v>52.127999999999993</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276</v>
      </c>
      <c r="D74" s="2">
        <f>'PR-RAS'!E78</f>
        <v>224</v>
      </c>
      <c r="E74" s="2">
        <v>0</v>
      </c>
      <c r="F74" s="2">
        <v>0</v>
      </c>
      <c r="G74" s="3">
        <f t="shared" si="0"/>
        <v>52.851999999999997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7.47</v>
      </c>
      <c r="D78" s="2">
        <f>'PR-RAS'!E82</f>
        <v>11.12</v>
      </c>
      <c r="E78" s="2">
        <v>0</v>
      </c>
      <c r="F78" s="2">
        <v>0</v>
      </c>
      <c r="G78" s="3">
        <f t="shared" si="0"/>
        <v>2.2876699999999999</v>
      </c>
      <c r="H78" s="3">
        <f t="shared" si="1"/>
        <v>0.58999999999999897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7.47</v>
      </c>
      <c r="D79" s="2">
        <f>'PR-RAS'!E83</f>
        <v>11.12</v>
      </c>
      <c r="E79" s="2">
        <v>0</v>
      </c>
      <c r="F79" s="2">
        <v>0</v>
      </c>
      <c r="G79" s="3">
        <f t="shared" si="0"/>
        <v>2.31738</v>
      </c>
      <c r="H79" s="3">
        <f t="shared" si="1"/>
        <v>0.58999999999999897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7.47</v>
      </c>
      <c r="D81" s="2">
        <f>'PR-RAS'!E85</f>
        <v>11.12</v>
      </c>
      <c r="E81" s="2">
        <v>0</v>
      </c>
      <c r="F81" s="2">
        <v>0</v>
      </c>
      <c r="G81" s="3">
        <f t="shared" si="0"/>
        <v>2.3767999999999998</v>
      </c>
      <c r="H81" s="3">
        <f t="shared" si="1"/>
        <v>0.58999999999999897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74077.69</v>
      </c>
      <c r="D102" s="2">
        <f>'PR-RAS'!E106</f>
        <v>85367.39</v>
      </c>
      <c r="E102" s="2">
        <v>0</v>
      </c>
      <c r="F102" s="2">
        <v>0</v>
      </c>
      <c r="G102" s="3">
        <f t="shared" si="0"/>
        <v>24726.05947</v>
      </c>
      <c r="H102" s="3">
        <f t="shared" si="1"/>
        <v>0.69999999999708962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74077.69</v>
      </c>
      <c r="D108" s="2">
        <f>'PR-RAS'!E112</f>
        <v>85367.39</v>
      </c>
      <c r="E108" s="2">
        <v>0</v>
      </c>
      <c r="F108" s="2">
        <v>0</v>
      </c>
      <c r="G108" s="3">
        <f t="shared" si="0"/>
        <v>26194.934290000001</v>
      </c>
      <c r="H108" s="3">
        <f t="shared" si="1"/>
        <v>0.69999999999708962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74077.69</v>
      </c>
      <c r="D113" s="2">
        <f>'PR-RAS'!E117</f>
        <v>85367.39</v>
      </c>
      <c r="E113" s="2">
        <v>0</v>
      </c>
      <c r="F113" s="2">
        <v>0</v>
      </c>
      <c r="G113" s="3">
        <f t="shared" si="0"/>
        <v>27418.996640000001</v>
      </c>
      <c r="H113" s="3">
        <f t="shared" si="1"/>
        <v>0.69999999999708962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16182.4</v>
      </c>
      <c r="D121" s="2">
        <f>'PR-RAS'!E125</f>
        <v>20555.310000000001</v>
      </c>
      <c r="E121" s="2">
        <v>0</v>
      </c>
      <c r="F121" s="2">
        <v>0</v>
      </c>
      <c r="G121" s="3">
        <f t="shared" si="0"/>
        <v>6875.1624000000002</v>
      </c>
      <c r="H121" s="3">
        <f t="shared" si="1"/>
        <v>0.71000000000094587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16182.4</v>
      </c>
      <c r="D122" s="2">
        <f>'PR-RAS'!E126</f>
        <v>20275.310000000001</v>
      </c>
      <c r="E122" s="2">
        <v>0</v>
      </c>
      <c r="F122" s="2">
        <v>0</v>
      </c>
      <c r="G122" s="3">
        <f t="shared" si="0"/>
        <v>6864.69542</v>
      </c>
      <c r="H122" s="3">
        <f t="shared" si="1"/>
        <v>0.71000000000094587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778.4</v>
      </c>
      <c r="E123" s="2">
        <v>0</v>
      </c>
      <c r="F123" s="2">
        <v>0</v>
      </c>
      <c r="G123" s="3">
        <f t="shared" si="0"/>
        <v>189.92959999999999</v>
      </c>
      <c r="H123" s="3">
        <f t="shared" si="1"/>
        <v>0.39999999999997726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16182.4</v>
      </c>
      <c r="D124" s="2">
        <f>'PR-RAS'!E128</f>
        <v>19496.91</v>
      </c>
      <c r="E124" s="2">
        <v>0</v>
      </c>
      <c r="F124" s="2">
        <v>0</v>
      </c>
      <c r="G124" s="3">
        <f t="shared" si="0"/>
        <v>6786.6750600000005</v>
      </c>
      <c r="H124" s="3">
        <f t="shared" si="1"/>
        <v>0.48999999999978172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280</v>
      </c>
      <c r="E125" s="2">
        <v>0</v>
      </c>
      <c r="F125" s="2">
        <v>0</v>
      </c>
      <c r="G125" s="3">
        <f t="shared" si="0"/>
        <v>69.44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280</v>
      </c>
      <c r="E127" s="2">
        <v>0</v>
      </c>
      <c r="F127" s="2">
        <v>0</v>
      </c>
      <c r="G127" s="3">
        <f t="shared" si="0"/>
        <v>70.56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503183.26</v>
      </c>
      <c r="D130" s="2">
        <f>'PR-RAS'!E134</f>
        <v>555074.33000000007</v>
      </c>
      <c r="E130" s="2">
        <v>0</v>
      </c>
      <c r="F130" s="2">
        <v>0</v>
      </c>
      <c r="G130" s="3">
        <f t="shared" si="0"/>
        <v>208119.81768000004</v>
      </c>
      <c r="H130" s="3">
        <f t="shared" si="1"/>
        <v>0.59000000008381903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503183.26</v>
      </c>
      <c r="D131" s="2">
        <f>'PR-RAS'!E135</f>
        <v>555074.33000000007</v>
      </c>
      <c r="E131" s="2">
        <v>0</v>
      </c>
      <c r="F131" s="2">
        <v>0</v>
      </c>
      <c r="G131" s="3">
        <f t="shared" si="0"/>
        <v>209733.14960000003</v>
      </c>
      <c r="H131" s="3">
        <f t="shared" si="1"/>
        <v>0.59000000008381903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479202.46</v>
      </c>
      <c r="D132" s="2">
        <f>'PR-RAS'!E136</f>
        <v>541292.67000000004</v>
      </c>
      <c r="E132" s="2">
        <v>0</v>
      </c>
      <c r="F132" s="2">
        <v>0</v>
      </c>
      <c r="G132" s="3">
        <f t="shared" si="0"/>
        <v>204594.20180000001</v>
      </c>
      <c r="H132" s="3">
        <f t="shared" si="1"/>
        <v>0.78999999997904524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23980.799999999999</v>
      </c>
      <c r="D133" s="2">
        <f>'PR-RAS'!E137</f>
        <v>13781.66</v>
      </c>
      <c r="E133" s="2">
        <v>0</v>
      </c>
      <c r="F133" s="2">
        <v>0</v>
      </c>
      <c r="G133" s="3">
        <f t="shared" si="0"/>
        <v>6803.82384</v>
      </c>
      <c r="H133" s="3">
        <f t="shared" si="1"/>
        <v>0.54000000000087311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2165384.5399999996</v>
      </c>
      <c r="D148" s="2">
        <f>'PR-RAS'!E152</f>
        <v>2609526.12</v>
      </c>
      <c r="E148" s="2">
        <v>0</v>
      </c>
      <c r="F148" s="2">
        <v>0</v>
      </c>
      <c r="G148" s="3">
        <f t="shared" si="0"/>
        <v>1085512.2066599999</v>
      </c>
      <c r="H148" s="3">
        <f t="shared" si="1"/>
        <v>0.58000000054016709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1799759.5799999998</v>
      </c>
      <c r="D149" s="2">
        <f>'PR-RAS'!E153</f>
        <v>2170661.4</v>
      </c>
      <c r="E149" s="2">
        <v>0</v>
      </c>
      <c r="F149" s="2">
        <v>0</v>
      </c>
      <c r="G149" s="3">
        <f t="shared" si="0"/>
        <v>908880.19223999989</v>
      </c>
      <c r="H149" s="3">
        <f t="shared" si="1"/>
        <v>0.82000000006519258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1517589.0899999999</v>
      </c>
      <c r="D150" s="2">
        <f>'PR-RAS'!E154</f>
        <v>1804350.76</v>
      </c>
      <c r="E150" s="2">
        <v>0</v>
      </c>
      <c r="F150" s="2">
        <v>0</v>
      </c>
      <c r="G150" s="3">
        <f t="shared" si="0"/>
        <v>763817.30088999984</v>
      </c>
      <c r="H150" s="3">
        <f t="shared" si="1"/>
        <v>0.32999999984167516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1481335.72</v>
      </c>
      <c r="D151" s="2">
        <f>'PR-RAS'!E155</f>
        <v>1757449.23</v>
      </c>
      <c r="E151" s="2">
        <v>0</v>
      </c>
      <c r="F151" s="2">
        <v>0</v>
      </c>
      <c r="G151" s="3">
        <f t="shared" si="0"/>
        <v>749435.12699999998</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33318.43</v>
      </c>
      <c r="D153" s="2">
        <f>'PR-RAS'!E157</f>
        <v>40791.03</v>
      </c>
      <c r="E153" s="2">
        <v>0</v>
      </c>
      <c r="F153" s="2">
        <v>0</v>
      </c>
      <c r="G153" s="3">
        <f t="shared" si="0"/>
        <v>17464.874479999999</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2934.94</v>
      </c>
      <c r="D154" s="2">
        <f>'PR-RAS'!E158</f>
        <v>6110.5</v>
      </c>
      <c r="E154" s="2">
        <v>0</v>
      </c>
      <c r="F154" s="2">
        <v>0</v>
      </c>
      <c r="G154" s="3">
        <f t="shared" si="0"/>
        <v>2318.8588199999999</v>
      </c>
      <c r="H154" s="3">
        <f t="shared" si="1"/>
        <v>0.55999999999994543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49355.76</v>
      </c>
      <c r="D155" s="2">
        <f>'PR-RAS'!E159</f>
        <v>77497.45</v>
      </c>
      <c r="E155" s="2">
        <v>0</v>
      </c>
      <c r="F155" s="2">
        <v>0</v>
      </c>
      <c r="G155" s="3">
        <f t="shared" si="0"/>
        <v>31470.001639999999</v>
      </c>
      <c r="H155" s="3">
        <f t="shared" si="1"/>
        <v>0.68999999999505235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232814.73</v>
      </c>
      <c r="D156" s="2">
        <f>'PR-RAS'!E160</f>
        <v>288813.19</v>
      </c>
      <c r="E156" s="2">
        <v>0</v>
      </c>
      <c r="F156" s="2">
        <v>0</v>
      </c>
      <c r="G156" s="3">
        <f t="shared" si="0"/>
        <v>125618.37204999999</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232709.07</v>
      </c>
      <c r="D158" s="2">
        <f>'PR-RAS'!E162</f>
        <v>288813.19</v>
      </c>
      <c r="E158" s="2">
        <v>0</v>
      </c>
      <c r="F158" s="2">
        <v>0</v>
      </c>
      <c r="G158" s="3">
        <f t="shared" si="0"/>
        <v>127222.66565</v>
      </c>
      <c r="H158" s="3">
        <f t="shared" si="1"/>
        <v>0.26000000000931323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105.66</v>
      </c>
      <c r="D159" s="2">
        <f>'PR-RAS'!E163</f>
        <v>0</v>
      </c>
      <c r="E159" s="2">
        <v>0</v>
      </c>
      <c r="F159" s="2">
        <v>0</v>
      </c>
      <c r="G159" s="3">
        <f t="shared" si="0"/>
        <v>16.694279999999999</v>
      </c>
      <c r="H159" s="3">
        <f t="shared" si="1"/>
        <v>0.34000000000000341</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312985.38</v>
      </c>
      <c r="D160" s="2">
        <f>'PR-RAS'!E164</f>
        <v>387074.19999999995</v>
      </c>
      <c r="E160" s="2">
        <v>0</v>
      </c>
      <c r="F160" s="2">
        <v>0</v>
      </c>
      <c r="G160" s="3">
        <f t="shared" si="0"/>
        <v>172854.27101999996</v>
      </c>
      <c r="H160" s="3">
        <f t="shared" si="1"/>
        <v>0.57999999995809048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32869.279999999999</v>
      </c>
      <c r="D161" s="2">
        <f>'PR-RAS'!E165</f>
        <v>38110.730000000003</v>
      </c>
      <c r="E161" s="2">
        <v>0</v>
      </c>
      <c r="F161" s="2">
        <v>0</v>
      </c>
      <c r="G161" s="3">
        <f t="shared" si="0"/>
        <v>17454.518400000001</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8122.01</v>
      </c>
      <c r="D162" s="2">
        <f>'PR-RAS'!E166</f>
        <v>6000.87</v>
      </c>
      <c r="E162" s="2">
        <v>0</v>
      </c>
      <c r="F162" s="2">
        <v>0</v>
      </c>
      <c r="G162" s="3">
        <f t="shared" si="0"/>
        <v>3239.9237499999999</v>
      </c>
      <c r="H162" s="3">
        <f t="shared" si="1"/>
        <v>0.14000000000032742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23510.45</v>
      </c>
      <c r="D163" s="2">
        <f>'PR-RAS'!E167</f>
        <v>30526.36</v>
      </c>
      <c r="E163" s="2">
        <v>0</v>
      </c>
      <c r="F163" s="2">
        <v>0</v>
      </c>
      <c r="G163" s="3">
        <f t="shared" si="0"/>
        <v>13699.233539999999</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1236.82</v>
      </c>
      <c r="D164" s="2">
        <f>'PR-RAS'!E168</f>
        <v>1583.5</v>
      </c>
      <c r="E164" s="2">
        <v>0</v>
      </c>
      <c r="F164" s="2">
        <v>0</v>
      </c>
      <c r="G164" s="3">
        <f t="shared" si="0"/>
        <v>717.82265999999993</v>
      </c>
      <c r="H164" s="3">
        <f t="shared" si="1"/>
        <v>0.68000000000006366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194841.90999999997</v>
      </c>
      <c r="D166" s="2">
        <f>'PR-RAS'!E170</f>
        <v>227191.06999999998</v>
      </c>
      <c r="E166" s="2">
        <v>0</v>
      </c>
      <c r="F166" s="2">
        <v>0</v>
      </c>
      <c r="G166" s="3">
        <f t="shared" si="0"/>
        <v>107121.96824999999</v>
      </c>
      <c r="H166" s="3">
        <f t="shared" si="1"/>
        <v>0.16000000000349246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18303.439999999999</v>
      </c>
      <c r="D167" s="2">
        <f>'PR-RAS'!E171</f>
        <v>19628.990000000002</v>
      </c>
      <c r="E167" s="2">
        <v>0</v>
      </c>
      <c r="F167" s="2">
        <v>0</v>
      </c>
      <c r="G167" s="3">
        <f t="shared" si="0"/>
        <v>9555.1957199999997</v>
      </c>
      <c r="H167" s="3">
        <f t="shared" si="1"/>
        <v>0.44999999999708962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117164.7</v>
      </c>
      <c r="D168" s="2">
        <f>'PR-RAS'!E172</f>
        <v>140929.18</v>
      </c>
      <c r="E168" s="2">
        <v>0</v>
      </c>
      <c r="F168" s="2">
        <v>0</v>
      </c>
      <c r="G168" s="3">
        <f t="shared" si="0"/>
        <v>66636.851020000002</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50458.74</v>
      </c>
      <c r="D169" s="2">
        <f>'PR-RAS'!E173</f>
        <v>56110.46</v>
      </c>
      <c r="E169" s="2">
        <v>0</v>
      </c>
      <c r="F169" s="2">
        <v>0</v>
      </c>
      <c r="G169" s="3">
        <f t="shared" si="0"/>
        <v>27330.182880000004</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2390.6799999999998</v>
      </c>
      <c r="D170" s="2">
        <f>'PR-RAS'!E174</f>
        <v>4515.7</v>
      </c>
      <c r="E170" s="2">
        <v>0</v>
      </c>
      <c r="F170" s="2">
        <v>0</v>
      </c>
      <c r="G170" s="3">
        <f t="shared" si="0"/>
        <v>1930.3315200000002</v>
      </c>
      <c r="H170" s="3">
        <f t="shared" si="1"/>
        <v>0.62000000000034561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5950.65</v>
      </c>
      <c r="D171" s="2">
        <f>'PR-RAS'!E175</f>
        <v>4328.1499999999996</v>
      </c>
      <c r="E171" s="2">
        <v>0</v>
      </c>
      <c r="F171" s="2">
        <v>0</v>
      </c>
      <c r="G171" s="3">
        <f t="shared" si="0"/>
        <v>2483.1815000000001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573.70000000000005</v>
      </c>
      <c r="D173" s="2">
        <f>'PR-RAS'!E177</f>
        <v>1678.59</v>
      </c>
      <c r="E173" s="2">
        <v>0</v>
      </c>
      <c r="F173" s="2">
        <v>0</v>
      </c>
      <c r="G173" s="3">
        <f t="shared" si="0"/>
        <v>676.11135999999999</v>
      </c>
      <c r="H173" s="3">
        <f t="shared" si="1"/>
        <v>0.71000000000003638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60111.740000000013</v>
      </c>
      <c r="D174" s="2">
        <f>'PR-RAS'!E178</f>
        <v>101228.91999999998</v>
      </c>
      <c r="E174" s="2">
        <v>0</v>
      </c>
      <c r="F174" s="2">
        <v>0</v>
      </c>
      <c r="G174" s="3">
        <f t="shared" si="0"/>
        <v>45424.537339999988</v>
      </c>
      <c r="H174" s="3">
        <f t="shared" si="1"/>
        <v>0.3400000000037835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7635.02</v>
      </c>
      <c r="D175" s="2">
        <f>'PR-RAS'!E179</f>
        <v>1065.72</v>
      </c>
      <c r="E175" s="2">
        <v>0</v>
      </c>
      <c r="F175" s="2">
        <v>0</v>
      </c>
      <c r="G175" s="3">
        <f t="shared" si="0"/>
        <v>1699.3640400000002</v>
      </c>
      <c r="H175" s="3">
        <f t="shared" si="1"/>
        <v>0.30000000000040927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18042.990000000002</v>
      </c>
      <c r="D176" s="2">
        <f>'PR-RAS'!E180</f>
        <v>50219.02</v>
      </c>
      <c r="E176" s="2">
        <v>0</v>
      </c>
      <c r="F176" s="2">
        <v>0</v>
      </c>
      <c r="G176" s="3">
        <f t="shared" si="0"/>
        <v>20734.180249999998</v>
      </c>
      <c r="H176" s="3">
        <f t="shared" si="1"/>
        <v>2.9999999995197868E-2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1034.8800000000001</v>
      </c>
      <c r="D177" s="2">
        <f>'PR-RAS'!E181</f>
        <v>254.88</v>
      </c>
      <c r="E177" s="2">
        <v>0</v>
      </c>
      <c r="F177" s="2">
        <v>0</v>
      </c>
      <c r="G177" s="3">
        <f t="shared" si="0"/>
        <v>271.85664000000003</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12747.07</v>
      </c>
      <c r="D178" s="2">
        <f>'PR-RAS'!E182</f>
        <v>12628.6</v>
      </c>
      <c r="E178" s="2">
        <v>0</v>
      </c>
      <c r="F178" s="2">
        <v>0</v>
      </c>
      <c r="G178" s="3">
        <f t="shared" si="0"/>
        <v>6726.7557900000002</v>
      </c>
      <c r="H178" s="3">
        <f t="shared" si="1"/>
        <v>0.46999999999934516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7606.79</v>
      </c>
      <c r="D180" s="2">
        <f>'PR-RAS'!E184</f>
        <v>4854.05</v>
      </c>
      <c r="E180" s="2">
        <v>0</v>
      </c>
      <c r="F180" s="2">
        <v>0</v>
      </c>
      <c r="G180" s="3">
        <f t="shared" si="0"/>
        <v>3099.3653099999997</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5602</v>
      </c>
      <c r="D181" s="2">
        <f>'PR-RAS'!E185</f>
        <v>12592.53</v>
      </c>
      <c r="E181" s="2">
        <v>0</v>
      </c>
      <c r="F181" s="2">
        <v>0</v>
      </c>
      <c r="G181" s="3">
        <f t="shared" si="0"/>
        <v>5541.6707999999999</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2900.3</v>
      </c>
      <c r="D182" s="2">
        <f>'PR-RAS'!E186</f>
        <v>4852.29</v>
      </c>
      <c r="E182" s="2">
        <v>0</v>
      </c>
      <c r="F182" s="2">
        <v>0</v>
      </c>
      <c r="G182" s="3">
        <f t="shared" si="0"/>
        <v>2281.4832799999999</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4542.6899999999996</v>
      </c>
      <c r="D183" s="2">
        <f>'PR-RAS'!E187</f>
        <v>14761.83</v>
      </c>
      <c r="E183" s="2">
        <v>0</v>
      </c>
      <c r="F183" s="2">
        <v>0</v>
      </c>
      <c r="G183" s="3">
        <f t="shared" si="0"/>
        <v>6200.0756999999994</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25162.45</v>
      </c>
      <c r="D190" s="2">
        <f>'PR-RAS'!E194</f>
        <v>20543.48</v>
      </c>
      <c r="E190" s="2">
        <v>0</v>
      </c>
      <c r="F190" s="2">
        <v>0</v>
      </c>
      <c r="G190" s="3">
        <f t="shared" si="0"/>
        <v>12521.138490000001</v>
      </c>
      <c r="H190" s="3">
        <f t="shared" si="1"/>
        <v>0.93000000000029104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8675.27</v>
      </c>
      <c r="D191" s="2">
        <f>'PR-RAS'!E195</f>
        <v>3150.33</v>
      </c>
      <c r="E191" s="2">
        <v>0</v>
      </c>
      <c r="F191" s="2">
        <v>0</v>
      </c>
      <c r="G191" s="3">
        <f t="shared" si="0"/>
        <v>2845.4267</v>
      </c>
      <c r="H191" s="3">
        <f t="shared" si="1"/>
        <v>0.6000000000003638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200.32</v>
      </c>
      <c r="E193" s="2">
        <v>0</v>
      </c>
      <c r="F193" s="2">
        <v>0</v>
      </c>
      <c r="G193" s="3">
        <f t="shared" si="0"/>
        <v>76.922879999999992</v>
      </c>
      <c r="H193" s="3">
        <f t="shared" si="1"/>
        <v>0.31999999999999318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265</v>
      </c>
      <c r="E194" s="2">
        <v>0</v>
      </c>
      <c r="F194" s="2">
        <v>0</v>
      </c>
      <c r="G194" s="3">
        <f t="shared" si="0"/>
        <v>133.76637000000002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5025.18</v>
      </c>
      <c r="E195" s="2">
        <v>0</v>
      </c>
      <c r="F195" s="2">
        <v>0</v>
      </c>
      <c r="G195" s="3">
        <f t="shared" si="0"/>
        <v>2721.11384</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12348.09</v>
      </c>
      <c r="D197" s="2">
        <f>'PR-RAS'!E201</f>
        <v>11902.65</v>
      </c>
      <c r="E197" s="2">
        <v>0</v>
      </c>
      <c r="F197" s="2">
        <v>0</v>
      </c>
      <c r="G197" s="3">
        <f t="shared" si="0"/>
        <v>7086.0644400000001</v>
      </c>
      <c r="H197" s="3">
        <f t="shared" si="1"/>
        <v>0.44000000000050932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5597.84</v>
      </c>
      <c r="D198" s="2">
        <f>'PR-RAS'!E202</f>
        <v>2172.91</v>
      </c>
      <c r="E198" s="2">
        <v>0</v>
      </c>
      <c r="F198" s="2">
        <v>0</v>
      </c>
      <c r="G198" s="3">
        <f t="shared" si="0"/>
        <v>1958.90102</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5597.84</v>
      </c>
      <c r="D212" s="2">
        <f>'PR-RAS'!E216</f>
        <v>2172.91</v>
      </c>
      <c r="E212" s="2">
        <v>0</v>
      </c>
      <c r="F212" s="2">
        <v>0</v>
      </c>
      <c r="G212" s="3">
        <f t="shared" si="0"/>
        <v>2098.1122599999999</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1465.92</v>
      </c>
      <c r="D213" s="2">
        <f>'PR-RAS'!E217</f>
        <v>1739.79</v>
      </c>
      <c r="E213" s="2">
        <v>0</v>
      </c>
      <c r="F213" s="2">
        <v>0</v>
      </c>
      <c r="G213" s="3">
        <f t="shared" si="0"/>
        <v>1048.4459999999999</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4121.3</v>
      </c>
      <c r="D215" s="2">
        <f>'PR-RAS'!E219</f>
        <v>13.46</v>
      </c>
      <c r="E215" s="2">
        <v>0</v>
      </c>
      <c r="F215" s="2">
        <v>0</v>
      </c>
      <c r="G215" s="3">
        <f t="shared" si="0"/>
        <v>887.71908000000008</v>
      </c>
      <c r="H215" s="3">
        <f t="shared" si="1"/>
        <v>0.76000000000018275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10.62</v>
      </c>
      <c r="D216" s="2">
        <f>'PR-RAS'!E220</f>
        <v>419.66</v>
      </c>
      <c r="E216" s="2">
        <v>0</v>
      </c>
      <c r="F216" s="2">
        <v>0</v>
      </c>
      <c r="G216" s="3">
        <f t="shared" si="0"/>
        <v>182.7371</v>
      </c>
      <c r="H216" s="3">
        <f t="shared" si="1"/>
        <v>0.71999999999997577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45773.13</v>
      </c>
      <c r="D258" s="2">
        <f>'PR-RAS'!E262</f>
        <v>48372.49</v>
      </c>
      <c r="E258" s="2">
        <v>0</v>
      </c>
      <c r="F258" s="2">
        <v>0</v>
      </c>
      <c r="G258" s="3">
        <f t="shared" si="0"/>
        <v>36627.154269999999</v>
      </c>
      <c r="H258" s="3">
        <f t="shared" si="1"/>
        <v>0.61999999999534339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45773.13</v>
      </c>
      <c r="D265" s="2">
        <f>'PR-RAS'!E269</f>
        <v>48372.49</v>
      </c>
      <c r="E265" s="2">
        <v>0</v>
      </c>
      <c r="F265" s="2">
        <v>0</v>
      </c>
      <c r="G265" s="3">
        <f t="shared" si="0"/>
        <v>37624.781040000002</v>
      </c>
      <c r="H265" s="3">
        <f t="shared" si="1"/>
        <v>0.61999999999534339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v>
      </c>
      <c r="D266" s="2">
        <f>'PR-RAS'!E270</f>
        <v>940</v>
      </c>
      <c r="E266" s="2">
        <v>0</v>
      </c>
      <c r="F266" s="2">
        <v>0</v>
      </c>
      <c r="G266" s="3">
        <f t="shared" si="0"/>
        <v>588.30000000000007</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45433.13</v>
      </c>
      <c r="D267" s="2">
        <f>'PR-RAS'!E271</f>
        <v>47432.49</v>
      </c>
      <c r="E267" s="2">
        <v>0</v>
      </c>
      <c r="F267" s="2">
        <v>0</v>
      </c>
      <c r="G267" s="3">
        <f t="shared" si="0"/>
        <v>37319.297259999999</v>
      </c>
      <c r="H267" s="3">
        <f t="shared" si="1"/>
        <v>0.61999999999534339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1268.6099999999999</v>
      </c>
      <c r="D269" s="2">
        <f>'PR-RAS'!E273</f>
        <v>1245.1199999999999</v>
      </c>
      <c r="E269" s="2">
        <v>0</v>
      </c>
      <c r="F269" s="2">
        <v>0</v>
      </c>
      <c r="G269" s="3">
        <f t="shared" si="0"/>
        <v>1007.3717999999999</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1268.6099999999999</v>
      </c>
      <c r="D270" s="2">
        <f>'PR-RAS'!E274</f>
        <v>1245.1199999999999</v>
      </c>
      <c r="E270" s="2">
        <v>0</v>
      </c>
      <c r="F270" s="2">
        <v>0</v>
      </c>
      <c r="G270" s="3">
        <f t="shared" si="0"/>
        <v>1011.1306499999999</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1268.6099999999999</v>
      </c>
      <c r="D272" s="2">
        <f>'PR-RAS'!E276</f>
        <v>1245.1199999999999</v>
      </c>
      <c r="E272" s="2">
        <v>0</v>
      </c>
      <c r="F272" s="2">
        <v>0</v>
      </c>
      <c r="G272" s="3">
        <f t="shared" si="0"/>
        <v>1018.6483499999999</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2165384.5399999996</v>
      </c>
      <c r="D295" s="2">
        <f>'PR-RAS'!E299</f>
        <v>2609526.12</v>
      </c>
      <c r="E295" s="2">
        <v>0</v>
      </c>
      <c r="F295" s="2">
        <v>0</v>
      </c>
      <c r="G295" s="3">
        <f t="shared" si="12"/>
        <v>2171024.4133199998</v>
      </c>
      <c r="H295" s="3">
        <f t="shared" si="13"/>
        <v>0.58000000054016709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137423.39000000013</v>
      </c>
      <c r="D296" s="2">
        <f>'PR-RAS'!E300</f>
        <v>0</v>
      </c>
      <c r="E296" s="2">
        <v>0</v>
      </c>
      <c r="F296" s="2">
        <v>0</v>
      </c>
      <c r="G296" s="3">
        <f t="shared" si="12"/>
        <v>40539.900050000033</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141856.54000000004</v>
      </c>
      <c r="E297" s="2">
        <v>0</v>
      </c>
      <c r="F297" s="2">
        <v>0</v>
      </c>
      <c r="G297" s="3">
        <f t="shared" si="12"/>
        <v>83979.071680000023</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74299.81</v>
      </c>
      <c r="D298" s="2">
        <f>'PR-RAS'!E302</f>
        <v>129369.19</v>
      </c>
      <c r="E298" s="2">
        <v>0</v>
      </c>
      <c r="F298" s="2">
        <v>0</v>
      </c>
      <c r="G298" s="3">
        <f t="shared" si="12"/>
        <v>98912.34242999999</v>
      </c>
      <c r="H298" s="3">
        <f t="shared" si="13"/>
        <v>0.38000000000465661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25786.05</v>
      </c>
      <c r="D300" s="2">
        <f>'PR-RAS'!E304</f>
        <v>154636.35</v>
      </c>
      <c r="E300" s="2">
        <v>0</v>
      </c>
      <c r="F300" s="2">
        <v>0</v>
      </c>
      <c r="G300" s="3">
        <f t="shared" si="12"/>
        <v>100182.56624999999</v>
      </c>
      <c r="H300" s="3">
        <f t="shared" si="13"/>
        <v>0.40000000000509317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2256.54</v>
      </c>
      <c r="D301" s="2">
        <f>'PR-RAS'!E305</f>
        <v>2381.67</v>
      </c>
      <c r="E301" s="2">
        <v>0</v>
      </c>
      <c r="F301" s="2">
        <v>0</v>
      </c>
      <c r="G301" s="3">
        <f t="shared" si="12"/>
        <v>2105.9639999999999</v>
      </c>
      <c r="H301" s="3">
        <f t="shared" si="13"/>
        <v>0.78999999999996362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52021.94</v>
      </c>
      <c r="D355" s="2">
        <f>'PR-RAS'!E360</f>
        <v>54555.41</v>
      </c>
      <c r="E355" s="2">
        <v>0</v>
      </c>
      <c r="F355" s="2">
        <v>0</v>
      </c>
      <c r="G355" s="3">
        <f t="shared" si="12"/>
        <v>57040.997040000002</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52021.94</v>
      </c>
      <c r="D368" s="2">
        <f>'PR-RAS'!E373</f>
        <v>54555.41</v>
      </c>
      <c r="E368" s="2">
        <v>0</v>
      </c>
      <c r="F368" s="2">
        <v>0</v>
      </c>
      <c r="G368" s="3">
        <f t="shared" si="12"/>
        <v>59135.72292</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10994.490000000002</v>
      </c>
      <c r="D374" s="2">
        <f>'PR-RAS'!E379</f>
        <v>18416.37</v>
      </c>
      <c r="E374" s="2">
        <v>0</v>
      </c>
      <c r="F374" s="2">
        <v>0</v>
      </c>
      <c r="G374" s="3">
        <f t="shared" si="12"/>
        <v>17839.556789999999</v>
      </c>
      <c r="H374" s="3">
        <f t="shared" si="13"/>
        <v>0.86000000000058208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6277.47</v>
      </c>
      <c r="D375" s="2">
        <f>'PR-RAS'!E380</f>
        <v>2717.49</v>
      </c>
      <c r="E375" s="2">
        <v>0</v>
      </c>
      <c r="F375" s="2">
        <v>0</v>
      </c>
      <c r="G375" s="3">
        <f t="shared" si="12"/>
        <v>4380.4562999999998</v>
      </c>
      <c r="H375" s="3">
        <f t="shared" si="13"/>
        <v>0.96000000000003638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4717.0200000000004</v>
      </c>
      <c r="D381" s="2">
        <f>'PR-RAS'!E386</f>
        <v>15698.88</v>
      </c>
      <c r="E381" s="2">
        <v>0</v>
      </c>
      <c r="F381" s="2">
        <v>0</v>
      </c>
      <c r="G381" s="3">
        <f t="shared" si="12"/>
        <v>13723.616399999999</v>
      </c>
      <c r="H381" s="3">
        <f t="shared" si="13"/>
        <v>0.14000000000123691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41027.449999999997</v>
      </c>
      <c r="D388" s="2">
        <f>'PR-RAS'!E393</f>
        <v>36139.040000000001</v>
      </c>
      <c r="E388" s="2">
        <v>0</v>
      </c>
      <c r="F388" s="2">
        <v>0</v>
      </c>
      <c r="G388" s="3">
        <f t="shared" si="12"/>
        <v>43849.240109999999</v>
      </c>
      <c r="H388" s="3">
        <f t="shared" si="13"/>
        <v>0.48999999999796273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41027.449999999997</v>
      </c>
      <c r="D389" s="2">
        <f>'PR-RAS'!E394</f>
        <v>36139.040000000001</v>
      </c>
      <c r="E389" s="2">
        <v>0</v>
      </c>
      <c r="F389" s="2">
        <v>0</v>
      </c>
      <c r="G389" s="3">
        <f t="shared" si="12"/>
        <v>43962.545640000004</v>
      </c>
      <c r="H389" s="3">
        <f t="shared" si="13"/>
        <v>0.48999999999796273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52021.94</v>
      </c>
      <c r="D413" s="2">
        <f>'PR-RAS'!E418</f>
        <v>54555.41</v>
      </c>
      <c r="E413" s="2">
        <v>0</v>
      </c>
      <c r="F413" s="2">
        <v>0</v>
      </c>
      <c r="G413" s="3">
        <f t="shared" si="12"/>
        <v>66386.697119999997</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58373.21</v>
      </c>
      <c r="D415" s="2">
        <f>'PR-RAS'!E420</f>
        <v>28041.14</v>
      </c>
      <c r="E415" s="2">
        <v>0</v>
      </c>
      <c r="F415" s="2">
        <v>0</v>
      </c>
      <c r="G415" s="3">
        <f t="shared" si="12"/>
        <v>47384.572859999993</v>
      </c>
      <c r="H415" s="3">
        <f t="shared" si="13"/>
        <v>0.34999999999854481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2302807.9299999997</v>
      </c>
      <c r="D417" s="2">
        <f>'PR-RAS'!E422</f>
        <v>2467669.58</v>
      </c>
      <c r="E417" s="2">
        <v>0</v>
      </c>
      <c r="F417" s="2">
        <v>0</v>
      </c>
      <c r="G417" s="3">
        <f t="shared" si="12"/>
        <v>3011069.1894399999</v>
      </c>
      <c r="H417" s="3">
        <f t="shared" si="13"/>
        <v>0.49000000022351742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2217406.4799999995</v>
      </c>
      <c r="D418" s="2">
        <f>'PR-RAS'!E423</f>
        <v>2664081.5300000003</v>
      </c>
      <c r="E418" s="2">
        <v>0</v>
      </c>
      <c r="F418" s="2">
        <v>0</v>
      </c>
      <c r="G418" s="3">
        <f t="shared" si="12"/>
        <v>3146502.4981799996</v>
      </c>
      <c r="H418" s="3">
        <f t="shared" si="13"/>
        <v>0.94999999925494194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85401.450000000186</v>
      </c>
      <c r="D419" s="2">
        <f>'PR-RAS'!E424</f>
        <v>0</v>
      </c>
      <c r="E419" s="2">
        <v>0</v>
      </c>
      <c r="F419" s="2">
        <v>0</v>
      </c>
      <c r="G419" s="3">
        <f t="shared" si="12"/>
        <v>35697.806100000074</v>
      </c>
      <c r="H419" s="3">
        <f t="shared" si="13"/>
        <v>0.45000000018626451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196411.95000000019</v>
      </c>
      <c r="E420" s="2">
        <v>0</v>
      </c>
      <c r="F420" s="2">
        <v>0</v>
      </c>
      <c r="G420" s="3">
        <f t="shared" si="12"/>
        <v>164593.21410000016</v>
      </c>
      <c r="H420" s="3">
        <f t="shared" si="13"/>
        <v>4.9999999813735485E-2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15926.599999999999</v>
      </c>
      <c r="D421" s="2">
        <f>'PR-RAS'!E426</f>
        <v>101328.05</v>
      </c>
      <c r="E421" s="2">
        <v>0</v>
      </c>
      <c r="F421" s="2">
        <v>0</v>
      </c>
      <c r="G421" s="3">
        <f t="shared" si="12"/>
        <v>91804.733999999997</v>
      </c>
      <c r="H421" s="3">
        <f t="shared" si="13"/>
        <v>0.45000000000436557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25786.05</v>
      </c>
      <c r="D423" s="2">
        <f>'PR-RAS'!E428</f>
        <v>154636.35</v>
      </c>
      <c r="E423" s="2">
        <v>0</v>
      </c>
      <c r="F423" s="2">
        <v>0</v>
      </c>
      <c r="G423" s="3">
        <f t="shared" si="12"/>
        <v>141394.79249999998</v>
      </c>
      <c r="H423" s="3">
        <f t="shared" si="13"/>
        <v>0.40000000000509317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2302807.9299999997</v>
      </c>
      <c r="D637" s="2">
        <f>'PR-RAS'!E643</f>
        <v>2467669.58</v>
      </c>
      <c r="E637" s="2">
        <v>0</v>
      </c>
      <c r="F637" s="2">
        <v>0</v>
      </c>
      <c r="G637" s="3">
        <f t="shared" si="14"/>
        <v>4603461.5492399996</v>
      </c>
      <c r="H637" s="3">
        <f t="shared" si="15"/>
        <v>0.49000000022351742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2217406.4799999995</v>
      </c>
      <c r="D638" s="2">
        <f>'PR-RAS'!E644</f>
        <v>2664081.5300000003</v>
      </c>
      <c r="E638" s="2">
        <v>0</v>
      </c>
      <c r="F638" s="2">
        <v>0</v>
      </c>
      <c r="G638" s="3">
        <f t="shared" si="14"/>
        <v>4806527.7969800001</v>
      </c>
      <c r="H638" s="3">
        <f t="shared" si="15"/>
        <v>0.94999999925494194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85401.450000000186</v>
      </c>
      <c r="D639" s="2">
        <f>'PR-RAS'!E645</f>
        <v>0</v>
      </c>
      <c r="E639" s="2">
        <v>0</v>
      </c>
      <c r="F639" s="2">
        <v>0</v>
      </c>
      <c r="G639" s="3">
        <f t="shared" si="14"/>
        <v>54486.125100000121</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196411.95000000019</v>
      </c>
      <c r="E640" s="2">
        <v>0</v>
      </c>
      <c r="F640" s="2">
        <v>0</v>
      </c>
      <c r="G640" s="3">
        <f t="shared" si="14"/>
        <v>251014.47210000025</v>
      </c>
      <c r="H640" s="3">
        <f t="shared" si="15"/>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15926.599999999999</v>
      </c>
      <c r="D641" s="2">
        <f>'PR-RAS'!E647</f>
        <v>101328.05</v>
      </c>
      <c r="E641" s="2">
        <v>0</v>
      </c>
      <c r="F641" s="2">
        <v>0</v>
      </c>
      <c r="G641" s="3">
        <f t="shared" si="14"/>
        <v>139892.92800000001</v>
      </c>
      <c r="H641" s="3">
        <f t="shared" si="15"/>
        <v>0.45000000000436557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101328.05000000019</v>
      </c>
      <c r="D643" s="2">
        <f>'PR-RAS'!E649</f>
        <v>0</v>
      </c>
      <c r="E643" s="2">
        <v>0</v>
      </c>
      <c r="F643" s="2">
        <v>0</v>
      </c>
      <c r="G643" s="3">
        <f t="shared" si="14"/>
        <v>65052.608100000121</v>
      </c>
      <c r="H643" s="3">
        <f t="shared" si="15"/>
        <v>5.0000000192085281E-2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95083.900000000183</v>
      </c>
      <c r="E644" s="2">
        <v>0</v>
      </c>
      <c r="F644" s="2">
        <v>0</v>
      </c>
      <c r="G644" s="3">
        <f t="shared" si="14"/>
        <v>122277.89540000024</v>
      </c>
      <c r="H644" s="3">
        <f t="shared" si="15"/>
        <v>9.9999999816645868E-2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160818.76</v>
      </c>
      <c r="D645" s="2">
        <f>'PR-RAS'!E651</f>
        <v>0</v>
      </c>
      <c r="E645" s="2">
        <v>0</v>
      </c>
      <c r="F645" s="2">
        <v>0</v>
      </c>
      <c r="G645" s="3">
        <f t="shared" si="14"/>
        <v>103567.28144000001</v>
      </c>
      <c r="H645" s="3">
        <f t="shared" si="15"/>
        <v>0.23999999999068677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86751.85</v>
      </c>
      <c r="D646" s="2">
        <f>'PR-RAS'!E653</f>
        <v>124744.58</v>
      </c>
      <c r="E646" s="2">
        <v>0</v>
      </c>
      <c r="F646" s="2">
        <v>0</v>
      </c>
      <c r="G646" s="3">
        <f t="shared" si="14"/>
        <v>216875.45145000002</v>
      </c>
      <c r="H646" s="3">
        <f t="shared" si="15"/>
        <v>0.569999999992433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2316684.9700000002</v>
      </c>
      <c r="D647" s="2">
        <f>'PR-RAS'!E654</f>
        <v>932965.05</v>
      </c>
      <c r="E647" s="2">
        <v>0</v>
      </c>
      <c r="F647" s="2">
        <v>0</v>
      </c>
      <c r="G647" s="3">
        <f t="shared" si="14"/>
        <v>2701969.3352200002</v>
      </c>
      <c r="H647" s="3">
        <f t="shared" si="15"/>
        <v>7.9999999841675162E-2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2278692.2400000002</v>
      </c>
      <c r="D648" s="2">
        <f>'PR-RAS'!E655</f>
        <v>920690.9</v>
      </c>
      <c r="E648" s="2">
        <v>0</v>
      </c>
      <c r="F648" s="2">
        <v>0</v>
      </c>
      <c r="G648" s="3">
        <f t="shared" si="14"/>
        <v>2665687.9038800001</v>
      </c>
      <c r="H648" s="3">
        <f t="shared" si="15"/>
        <v>0.34000000020023435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124744.58000000007</v>
      </c>
      <c r="D649" s="2">
        <f>'PR-RAS'!E656</f>
        <v>137018.7300000001</v>
      </c>
      <c r="E649" s="2">
        <v>0</v>
      </c>
      <c r="F649" s="2">
        <v>0</v>
      </c>
      <c r="G649" s="3">
        <f t="shared" si="14"/>
        <v>258410.76192000019</v>
      </c>
      <c r="H649" s="3">
        <f t="shared" si="15"/>
        <v>0.68999999982770532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67</v>
      </c>
      <c r="E651" s="2">
        <v>0</v>
      </c>
      <c r="F651" s="2">
        <v>0</v>
      </c>
      <c r="G651" s="3">
        <f t="shared" si="14"/>
        <v>130.65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54</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1705105.11</v>
      </c>
      <c r="D676" s="2">
        <f>'PR-RAS'!E683</f>
        <v>1802997.43</v>
      </c>
      <c r="E676" s="2">
        <v>0</v>
      </c>
      <c r="F676" s="2">
        <v>0</v>
      </c>
      <c r="G676" s="3">
        <f t="shared" si="14"/>
        <v>3584992.4797499999</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3976</v>
      </c>
      <c r="D677" s="2">
        <f>'PR-RAS'!E684</f>
        <v>3440</v>
      </c>
      <c r="E677" s="2">
        <v>0</v>
      </c>
      <c r="F677" s="2">
        <v>0</v>
      </c>
      <c r="G677" s="3">
        <f t="shared" si="14"/>
        <v>7338.6560000000009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70214.22</v>
      </c>
      <c r="D717" s="2">
        <f>'PR-RAS'!E724</f>
        <v>78516.89</v>
      </c>
      <c r="E717" s="2">
        <v>0</v>
      </c>
      <c r="F717" s="2">
        <v>0</v>
      </c>
      <c r="G717" s="3">
        <f t="shared" si="14"/>
        <v>162709.568</v>
      </c>
      <c r="H717" s="3">
        <f t="shared" si="15"/>
        <v>0.33000000000174623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6561.73</v>
      </c>
      <c r="D725" s="2">
        <f>'PR-RAS'!E732</f>
        <v>4226.79</v>
      </c>
      <c r="E725" s="2">
        <v>0</v>
      </c>
      <c r="F725" s="2">
        <v>0</v>
      </c>
      <c r="G725" s="3">
        <f t="shared" si="14"/>
        <v>10871.084439999999</v>
      </c>
      <c r="H725" s="3">
        <f t="shared" si="15"/>
        <v>0.48000000000047294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2207.1999999999998</v>
      </c>
      <c r="E726" s="2">
        <v>0</v>
      </c>
      <c r="F726" s="2">
        <v>0</v>
      </c>
      <c r="G726" s="3">
        <f t="shared" si="14"/>
        <v>4800.66</v>
      </c>
      <c r="H726" s="3">
        <f t="shared" si="15"/>
        <v>0.3999999999996362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23510.45</v>
      </c>
      <c r="D727" s="2">
        <f>'PR-RAS'!E734</f>
        <v>30526.36</v>
      </c>
      <c r="E727" s="2">
        <v>0</v>
      </c>
      <c r="F727" s="2">
        <v>0</v>
      </c>
      <c r="G727" s="3">
        <f t="shared" si="14"/>
        <v>61392.861419999994</v>
      </c>
      <c r="H727" s="3">
        <f t="shared" si="15"/>
        <v>0.81000000000130967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6736.8</v>
      </c>
      <c r="D729" s="2">
        <f>'PR-RAS'!E736</f>
        <v>70</v>
      </c>
      <c r="E729" s="2">
        <v>0</v>
      </c>
      <c r="F729" s="2">
        <v>0</v>
      </c>
      <c r="G729" s="3">
        <f t="shared" si="14"/>
        <v>5006.3104000000003</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5178.53</v>
      </c>
      <c r="D731" s="2">
        <f>'PR-RAS'!E738</f>
        <v>9992.5300000000007</v>
      </c>
      <c r="E731" s="2">
        <v>0</v>
      </c>
      <c r="F731" s="2">
        <v>0</v>
      </c>
      <c r="G731" s="3">
        <f t="shared" si="14"/>
        <v>18369.420699999999</v>
      </c>
      <c r="H731" s="3">
        <f t="shared" si="15"/>
        <v>0.93999999999959982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6381.24</v>
      </c>
      <c r="D734" s="2">
        <f>'PR-RAS'!E741</f>
        <v>3150.33</v>
      </c>
      <c r="E734" s="2">
        <v>0</v>
      </c>
      <c r="F734" s="2">
        <v>0</v>
      </c>
      <c r="G734" s="3">
        <f t="shared" si="14"/>
        <v>9295.832699999999</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340</v>
      </c>
      <c r="D843" s="2">
        <f>'PR-RAS'!E850</f>
        <v>940</v>
      </c>
      <c r="E843" s="2">
        <v>0</v>
      </c>
      <c r="F843" s="2">
        <v>0</v>
      </c>
      <c r="G843" s="3">
        <f t="shared" si="34"/>
        <v>1869.24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45433.13</v>
      </c>
      <c r="D848" s="2">
        <f>'PR-RAS'!E855</f>
        <v>47432.49</v>
      </c>
      <c r="E848" s="2">
        <v>0</v>
      </c>
      <c r="F848" s="2">
        <v>0</v>
      </c>
      <c r="G848" s="3">
        <f t="shared" si="34"/>
        <v>118832.49916999998</v>
      </c>
      <c r="H848" s="3">
        <f t="shared" si="35"/>
        <v>0.61999999999534339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1274024.5299999998</v>
      </c>
      <c r="D1011" s="7">
        <f>BILANCA!E6</f>
        <v>1219812.2399999998</v>
      </c>
      <c r="E1011" s="7">
        <v>0</v>
      </c>
      <c r="F1011" s="7">
        <v>0</v>
      </c>
      <c r="G1011" s="8">
        <f t="shared" ref="G1011:G1306" si="38">B1011/1000*C1011+B1011/500*D1011</f>
        <v>3713.6490099999992</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956208.35999999987</v>
      </c>
      <c r="D1012" s="2">
        <f>BILANCA!E7</f>
        <v>921350.57999999984</v>
      </c>
      <c r="E1012" s="2">
        <v>0</v>
      </c>
      <c r="F1012" s="2">
        <v>0</v>
      </c>
      <c r="G1012" s="3">
        <f t="shared" si="38"/>
        <v>5597.8190399999985</v>
      </c>
      <c r="H1012" s="3">
        <f t="shared" si="35"/>
        <v>0.78000000002793968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485.77</v>
      </c>
      <c r="D1013" s="2">
        <f>BILANCA!E8</f>
        <v>485.77</v>
      </c>
      <c r="E1013" s="2">
        <v>0</v>
      </c>
      <c r="F1013" s="2">
        <v>0</v>
      </c>
      <c r="G1013" s="3">
        <f t="shared" si="38"/>
        <v>4.3719299999999999</v>
      </c>
      <c r="H1013" s="3">
        <f t="shared" si="35"/>
        <v>0.46000000000003638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485.77</v>
      </c>
      <c r="D1015" s="2">
        <f>BILANCA!E10</f>
        <v>485.77</v>
      </c>
      <c r="E1015" s="2">
        <v>0</v>
      </c>
      <c r="F1015" s="2">
        <v>0</v>
      </c>
      <c r="G1015" s="3">
        <f t="shared" si="38"/>
        <v>7.2865500000000001</v>
      </c>
      <c r="H1015" s="3">
        <f t="shared" si="35"/>
        <v>0.46000000000003638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946222.12999999989</v>
      </c>
      <c r="D1017" s="2">
        <f>BILANCA!E12</f>
        <v>911364.34999999986</v>
      </c>
      <c r="E1017" s="2">
        <v>0</v>
      </c>
      <c r="F1017" s="2">
        <v>0</v>
      </c>
      <c r="G1017" s="3">
        <f t="shared" si="38"/>
        <v>19382.655809999997</v>
      </c>
      <c r="H1017" s="3">
        <f t="shared" si="35"/>
        <v>0.4799999997485429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734280.12</v>
      </c>
      <c r="D1018" s="2">
        <f>BILANCA!E13</f>
        <v>712166.85999999987</v>
      </c>
      <c r="E1018" s="2">
        <v>0</v>
      </c>
      <c r="F1018" s="2">
        <v>0</v>
      </c>
      <c r="G1018" s="3">
        <f t="shared" si="38"/>
        <v>17268.91072</v>
      </c>
      <c r="H1018" s="3">
        <f t="shared" si="35"/>
        <v>0.26000000012572855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1769061.23</v>
      </c>
      <c r="D1020" s="2">
        <f>BILANCA!E15</f>
        <v>1769061.23</v>
      </c>
      <c r="E1020" s="2">
        <v>0</v>
      </c>
      <c r="F1020" s="2">
        <v>0</v>
      </c>
      <c r="G1020" s="3">
        <f t="shared" si="38"/>
        <v>53071.836900000002</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1034781.11</v>
      </c>
      <c r="D1023" s="2">
        <f>BILANCA!E18</f>
        <v>1056894.3700000001</v>
      </c>
      <c r="E1023" s="2">
        <v>0</v>
      </c>
      <c r="F1023" s="2">
        <v>0</v>
      </c>
      <c r="G1023" s="3">
        <f t="shared" si="38"/>
        <v>40931.408049999998</v>
      </c>
      <c r="H1023" s="3">
        <f t="shared" si="35"/>
        <v>0.48000000009778887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82641.320000000007</v>
      </c>
      <c r="D1024" s="2">
        <f>BILANCA!E19</f>
        <v>71653.210000000021</v>
      </c>
      <c r="E1024" s="2">
        <v>0</v>
      </c>
      <c r="F1024" s="2">
        <v>0</v>
      </c>
      <c r="G1024" s="3">
        <f t="shared" si="38"/>
        <v>3163.2683600000009</v>
      </c>
      <c r="H1024" s="3">
        <f t="shared" si="35"/>
        <v>0.53000000002793968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253259</v>
      </c>
      <c r="D1025" s="2">
        <f>BILANCA!E20</f>
        <v>258092.35</v>
      </c>
      <c r="E1025" s="2">
        <v>0</v>
      </c>
      <c r="F1025" s="2">
        <v>0</v>
      </c>
      <c r="G1025" s="3">
        <f t="shared" si="38"/>
        <v>11541.655499999999</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9714.2000000000007</v>
      </c>
      <c r="D1026" s="2">
        <f>BILANCA!E21</f>
        <v>9712.8700000000008</v>
      </c>
      <c r="E1026" s="2">
        <v>0</v>
      </c>
      <c r="F1026" s="2">
        <v>0</v>
      </c>
      <c r="G1026" s="3">
        <f t="shared" si="38"/>
        <v>466.23904000000005</v>
      </c>
      <c r="H1026" s="3">
        <f t="shared" si="35"/>
        <v>0.32999999999992724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5397.05</v>
      </c>
      <c r="D1027" s="2">
        <f>BILANCA!E22</f>
        <v>10557.05</v>
      </c>
      <c r="E1027" s="2">
        <v>0</v>
      </c>
      <c r="F1027" s="2">
        <v>0</v>
      </c>
      <c r="G1027" s="3">
        <f t="shared" si="38"/>
        <v>450.68955000000005</v>
      </c>
      <c r="H1027" s="3">
        <f t="shared" si="35"/>
        <v>9.9999999999454303E-2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3523.25</v>
      </c>
      <c r="D1029" s="2">
        <f>BILANCA!E24</f>
        <v>1086.45</v>
      </c>
      <c r="E1029" s="2">
        <v>0</v>
      </c>
      <c r="F1029" s="2">
        <v>0</v>
      </c>
      <c r="G1029" s="3">
        <f t="shared" si="38"/>
        <v>108.22685</v>
      </c>
      <c r="H1029" s="3">
        <f t="shared" si="35"/>
        <v>0.70000000000004547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13390.38</v>
      </c>
      <c r="D1030" s="2">
        <f>BILANCA!E25</f>
        <v>13390.38</v>
      </c>
      <c r="E1030" s="2">
        <v>0</v>
      </c>
      <c r="F1030" s="2">
        <v>0</v>
      </c>
      <c r="G1030" s="3">
        <f t="shared" si="38"/>
        <v>803.42279999999994</v>
      </c>
      <c r="H1030" s="3">
        <f t="shared" si="35"/>
        <v>0.75999999999839929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71223.33</v>
      </c>
      <c r="D1031" s="2">
        <f>BILANCA!E26</f>
        <v>85074.54</v>
      </c>
      <c r="E1031" s="2">
        <v>0</v>
      </c>
      <c r="F1031" s="2">
        <v>0</v>
      </c>
      <c r="G1031" s="3">
        <f t="shared" si="38"/>
        <v>5068.8206099999998</v>
      </c>
      <c r="H1031" s="3">
        <f t="shared" si="35"/>
        <v>0.79000000000814907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273865.89</v>
      </c>
      <c r="D1033" s="2">
        <f>BILANCA!E28</f>
        <v>306260.43</v>
      </c>
      <c r="E1033" s="2">
        <v>0</v>
      </c>
      <c r="F1033" s="2">
        <v>0</v>
      </c>
      <c r="G1033" s="3">
        <f t="shared" si="38"/>
        <v>20386.895250000001</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128771.20999999999</v>
      </c>
      <c r="D1040" s="2">
        <f>BILANCA!E35</f>
        <v>127014.79999999999</v>
      </c>
      <c r="E1040" s="2">
        <v>0</v>
      </c>
      <c r="F1040" s="2">
        <v>0</v>
      </c>
      <c r="G1040" s="3">
        <f t="shared" si="38"/>
        <v>11484.024299999999</v>
      </c>
      <c r="H1040" s="3">
        <f t="shared" si="35"/>
        <v>0.41000000000349246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193349.08</v>
      </c>
      <c r="D1041" s="2">
        <f>BILANCA!E36</f>
        <v>229488.12</v>
      </c>
      <c r="E1041" s="2">
        <v>0</v>
      </c>
      <c r="F1041" s="2">
        <v>0</v>
      </c>
      <c r="G1041" s="3">
        <f t="shared" si="38"/>
        <v>20222.084919999998</v>
      </c>
      <c r="H1041" s="3">
        <f t="shared" si="35"/>
        <v>0.1999999999825377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64577.87</v>
      </c>
      <c r="D1045" s="2">
        <f>BILANCA!E40</f>
        <v>102473.32</v>
      </c>
      <c r="E1045" s="2">
        <v>0</v>
      </c>
      <c r="F1045" s="2">
        <v>0</v>
      </c>
      <c r="G1045" s="3">
        <f t="shared" si="38"/>
        <v>9433.3578500000021</v>
      </c>
      <c r="H1045" s="3">
        <f t="shared" si="35"/>
        <v>0.45000000000436557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529.48</v>
      </c>
      <c r="D1050" s="2">
        <f>BILANCA!E45</f>
        <v>529.48</v>
      </c>
      <c r="E1050" s="2">
        <v>0</v>
      </c>
      <c r="F1050" s="2">
        <v>0</v>
      </c>
      <c r="G1050" s="3">
        <f t="shared" si="38"/>
        <v>63.537600000000005</v>
      </c>
      <c r="H1050" s="3">
        <f t="shared" si="35"/>
        <v>0.96000000000003638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529.48</v>
      </c>
      <c r="D1052" s="2">
        <f>BILANCA!E47</f>
        <v>529.48</v>
      </c>
      <c r="E1052" s="2">
        <v>0</v>
      </c>
      <c r="F1052" s="2">
        <v>0</v>
      </c>
      <c r="G1052" s="3">
        <f t="shared" si="38"/>
        <v>66.714480000000009</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27047.07</v>
      </c>
      <c r="D1059" s="2">
        <f>BILANCA!E54</f>
        <v>31372.22</v>
      </c>
      <c r="E1059" s="2">
        <v>0</v>
      </c>
      <c r="F1059" s="2">
        <v>0</v>
      </c>
      <c r="G1059" s="3">
        <f t="shared" si="38"/>
        <v>4399.7839899999999</v>
      </c>
      <c r="H1059" s="3">
        <f t="shared" si="35"/>
        <v>0.29000000000087311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27047.07</v>
      </c>
      <c r="D1060" s="2">
        <f>BILANCA!E55</f>
        <v>31372.22</v>
      </c>
      <c r="E1060" s="2">
        <v>0</v>
      </c>
      <c r="F1060" s="2">
        <v>0</v>
      </c>
      <c r="G1060" s="3">
        <f t="shared" si="38"/>
        <v>4489.5755000000008</v>
      </c>
      <c r="H1060" s="3">
        <f t="shared" si="35"/>
        <v>0.29000000000087311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9500.4599999999991</v>
      </c>
      <c r="D1061" s="2">
        <f>BILANCA!E56</f>
        <v>9500.4599999999991</v>
      </c>
      <c r="E1061" s="2">
        <v>0</v>
      </c>
      <c r="F1061" s="2">
        <v>0</v>
      </c>
      <c r="G1061" s="3">
        <f t="shared" si="38"/>
        <v>1453.5703799999999</v>
      </c>
      <c r="H1061" s="3">
        <f t="shared" si="35"/>
        <v>0.91999999999825377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9500.4599999999991</v>
      </c>
      <c r="D1063" s="2">
        <f>BILANCA!E58</f>
        <v>9500.4599999999991</v>
      </c>
      <c r="E1063" s="2">
        <v>0</v>
      </c>
      <c r="F1063" s="2">
        <v>0</v>
      </c>
      <c r="G1063" s="3">
        <f t="shared" si="38"/>
        <v>1510.57314</v>
      </c>
      <c r="H1063" s="3">
        <f t="shared" si="35"/>
        <v>0.91999999999825377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317816.17000000004</v>
      </c>
      <c r="D1074" s="2">
        <f>BILANCA!E69</f>
        <v>298461.65999999997</v>
      </c>
      <c r="E1074" s="2">
        <v>0</v>
      </c>
      <c r="F1074" s="2">
        <v>0</v>
      </c>
      <c r="G1074" s="3">
        <f t="shared" si="38"/>
        <v>58543.327360000003</v>
      </c>
      <c r="H1074" s="3">
        <f t="shared" si="35"/>
        <v>0.51000000006752089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124744.58</v>
      </c>
      <c r="D1075" s="2">
        <f>BILANCA!E70</f>
        <v>137018.73000000001</v>
      </c>
      <c r="E1075" s="2">
        <v>0</v>
      </c>
      <c r="F1075" s="2">
        <v>0</v>
      </c>
      <c r="G1075" s="3">
        <f t="shared" si="38"/>
        <v>25920.832600000002</v>
      </c>
      <c r="H1075" s="3">
        <f t="shared" si="35"/>
        <v>0.68999999998777639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124459.28</v>
      </c>
      <c r="D1076" s="2">
        <f>BILANCA!E71</f>
        <v>136947.42000000001</v>
      </c>
      <c r="E1076" s="2">
        <v>0</v>
      </c>
      <c r="F1076" s="2">
        <v>0</v>
      </c>
      <c r="G1076" s="3">
        <f t="shared" si="38"/>
        <v>26291.371920000001</v>
      </c>
      <c r="H1076" s="3">
        <f t="shared" si="35"/>
        <v>0.70000000001164153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124459.28</v>
      </c>
      <c r="D1078" s="2">
        <f>BILANCA!E73</f>
        <v>136947.42000000001</v>
      </c>
      <c r="E1078" s="2">
        <v>0</v>
      </c>
      <c r="F1078" s="2">
        <v>0</v>
      </c>
      <c r="G1078" s="3">
        <f t="shared" si="38"/>
        <v>27088.080160000005</v>
      </c>
      <c r="H1078" s="3">
        <f t="shared" si="35"/>
        <v>0.70000000001164153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285.3</v>
      </c>
      <c r="D1085" s="2">
        <f>BILANCA!E80</f>
        <v>71.31</v>
      </c>
      <c r="E1085" s="2">
        <v>0</v>
      </c>
      <c r="F1085" s="2">
        <v>0</v>
      </c>
      <c r="G1085" s="3">
        <f t="shared" si="38"/>
        <v>32.094000000000001</v>
      </c>
      <c r="H1085" s="3">
        <f t="shared" si="35"/>
        <v>0.61000000000001364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6464.7000000000007</v>
      </c>
      <c r="D1087" s="2">
        <f>BILANCA!E82</f>
        <v>6806.58</v>
      </c>
      <c r="E1087" s="2">
        <v>0</v>
      </c>
      <c r="F1087" s="2">
        <v>0</v>
      </c>
      <c r="G1087" s="3">
        <f t="shared" si="38"/>
        <v>1545.9952200000002</v>
      </c>
      <c r="H1087" s="3">
        <f t="shared" si="35"/>
        <v>0.71999999999934516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4583.8900000000003</v>
      </c>
      <c r="D1090" s="2">
        <f>BILANCA!E85</f>
        <v>4583.8900000000003</v>
      </c>
      <c r="E1090" s="2">
        <v>0</v>
      </c>
      <c r="F1090" s="2">
        <v>0</v>
      </c>
      <c r="G1090" s="3">
        <f t="shared" si="38"/>
        <v>1100.1336000000001</v>
      </c>
      <c r="H1090" s="3">
        <f t="shared" si="35"/>
        <v>0.21999999999934516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1880.81</v>
      </c>
      <c r="D1092" s="2">
        <f>BILANCA!E87</f>
        <v>2222.69</v>
      </c>
      <c r="E1092" s="2">
        <v>0</v>
      </c>
      <c r="F1092" s="2">
        <v>0</v>
      </c>
      <c r="G1092" s="3">
        <f t="shared" si="38"/>
        <v>518.74757999999997</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25788.13</v>
      </c>
      <c r="D1152" s="2">
        <f>BILANCA!E147</f>
        <v>154636.34999999998</v>
      </c>
      <c r="E1152" s="2">
        <v>0</v>
      </c>
      <c r="F1152" s="2">
        <v>0</v>
      </c>
      <c r="G1152" s="3">
        <f t="shared" si="38"/>
        <v>47578.637859999988</v>
      </c>
      <c r="H1152" s="3">
        <f t="shared" si="41"/>
        <v>0.47999999997773557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146521.07999999999</v>
      </c>
      <c r="E1155" s="2">
        <v>0</v>
      </c>
      <c r="F1155" s="2">
        <v>0</v>
      </c>
      <c r="G1155" s="3">
        <f t="shared" si="38"/>
        <v>42491.113199999993</v>
      </c>
      <c r="H1155" s="3">
        <f t="shared" si="41"/>
        <v>7.9999999987194315E-2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146521.07999999999</v>
      </c>
      <c r="E1161" s="2">
        <v>0</v>
      </c>
      <c r="F1161" s="2">
        <v>0</v>
      </c>
      <c r="G1161" s="3">
        <f t="shared" si="38"/>
        <v>44249.366159999998</v>
      </c>
      <c r="H1161" s="3">
        <f t="shared" si="41"/>
        <v>7.9999999987194315E-2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23529.51</v>
      </c>
      <c r="D1165" s="2">
        <f>BILANCA!E160</f>
        <v>5733.6</v>
      </c>
      <c r="E1165" s="2">
        <v>0</v>
      </c>
      <c r="F1165" s="2">
        <v>0</v>
      </c>
      <c r="G1165" s="3">
        <f t="shared" si="38"/>
        <v>5424.4900500000003</v>
      </c>
      <c r="H1165" s="3">
        <f t="shared" si="41"/>
        <v>0.89000000000123691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2256.54</v>
      </c>
      <c r="D1166" s="2">
        <f>BILANCA!E161</f>
        <v>2381.67</v>
      </c>
      <c r="E1166" s="2">
        <v>0</v>
      </c>
      <c r="F1166" s="2">
        <v>0</v>
      </c>
      <c r="G1166" s="3">
        <f t="shared" si="38"/>
        <v>1095.1012800000001</v>
      </c>
      <c r="H1166" s="3">
        <f t="shared" si="41"/>
        <v>0.78999999999996362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2.08</v>
      </c>
      <c r="D1168" s="2">
        <f>BILANCA!E163</f>
        <v>0</v>
      </c>
      <c r="E1168" s="2">
        <v>0</v>
      </c>
      <c r="F1168" s="2">
        <v>0</v>
      </c>
      <c r="G1168" s="3">
        <f t="shared" si="38"/>
        <v>0.32863999999999999</v>
      </c>
      <c r="H1168" s="3">
        <f t="shared" si="41"/>
        <v>8.0000000000000071E-2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160818.76</v>
      </c>
      <c r="D1176" s="2">
        <f>BILANCA!E171</f>
        <v>0</v>
      </c>
      <c r="E1176" s="2">
        <v>0</v>
      </c>
      <c r="F1176" s="2">
        <v>0</v>
      </c>
      <c r="G1176" s="3">
        <f t="shared" si="38"/>
        <v>26695.914160000004</v>
      </c>
      <c r="H1176" s="3">
        <f t="shared" si="41"/>
        <v>0.23999999999068677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160818.76</v>
      </c>
      <c r="D1179" s="2">
        <f>BILANCA!E174</f>
        <v>0</v>
      </c>
      <c r="E1179" s="2">
        <v>0</v>
      </c>
      <c r="F1179" s="2">
        <v>0</v>
      </c>
      <c r="G1179" s="3">
        <f t="shared" si="38"/>
        <v>27178.370440000002</v>
      </c>
      <c r="H1179" s="3">
        <f t="shared" si="41"/>
        <v>0.23999999999068677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1274024.53</v>
      </c>
      <c r="D1180" s="2">
        <f>BILANCA!E176</f>
        <v>1219812.24</v>
      </c>
      <c r="E1180" s="2">
        <v>0</v>
      </c>
      <c r="F1180" s="2">
        <v>0</v>
      </c>
      <c r="G1180" s="3">
        <f t="shared" si="38"/>
        <v>631320.3317000001</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190702.06999999998</v>
      </c>
      <c r="D1181" s="2">
        <f>BILANCA!E177</f>
        <v>238909.21</v>
      </c>
      <c r="E1181" s="2">
        <v>0</v>
      </c>
      <c r="F1181" s="2">
        <v>0</v>
      </c>
      <c r="G1181" s="3">
        <f t="shared" si="38"/>
        <v>114317.00379</v>
      </c>
      <c r="H1181" s="3">
        <f t="shared" si="41"/>
        <v>0.27999999996973202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187862.06999999998</v>
      </c>
      <c r="D1182" s="2">
        <f>BILANCA!E178</f>
        <v>201083.02000000002</v>
      </c>
      <c r="E1182" s="2">
        <v>0</v>
      </c>
      <c r="F1182" s="2">
        <v>0</v>
      </c>
      <c r="G1182" s="3">
        <f t="shared" si="38"/>
        <v>101484.83491999999</v>
      </c>
      <c r="H1182" s="3">
        <f t="shared" si="41"/>
        <v>8.999999999650754E-2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158282.15</v>
      </c>
      <c r="D1183" s="2">
        <f>BILANCA!E179</f>
        <v>173479.67</v>
      </c>
      <c r="E1183" s="2">
        <v>0</v>
      </c>
      <c r="F1183" s="2">
        <v>0</v>
      </c>
      <c r="G1183" s="3">
        <f t="shared" si="38"/>
        <v>87406.777769999986</v>
      </c>
      <c r="H1183" s="3">
        <f t="shared" si="41"/>
        <v>0.47999999998137355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23559.02</v>
      </c>
      <c r="D1184" s="2">
        <f>BILANCA!E180</f>
        <v>23328.5</v>
      </c>
      <c r="E1184" s="2">
        <v>0</v>
      </c>
      <c r="F1184" s="2">
        <v>0</v>
      </c>
      <c r="G1184" s="3">
        <f t="shared" si="38"/>
        <v>12217.587479999998</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65.03</v>
      </c>
      <c r="D1185" s="2">
        <f>BILANCA!E181</f>
        <v>0</v>
      </c>
      <c r="E1185" s="2">
        <v>0</v>
      </c>
      <c r="F1185" s="2">
        <v>0</v>
      </c>
      <c r="G1185" s="3">
        <f t="shared" si="38"/>
        <v>11.38025</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65.03</v>
      </c>
      <c r="D1188" s="2">
        <f>BILANCA!E184</f>
        <v>0</v>
      </c>
      <c r="E1188" s="2">
        <v>0</v>
      </c>
      <c r="F1188" s="2">
        <v>0</v>
      </c>
      <c r="G1188" s="3">
        <f t="shared" si="38"/>
        <v>11.575339999999999</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5955.87</v>
      </c>
      <c r="D1200" s="2">
        <f>BILANCA!E196</f>
        <v>4274.8500000000004</v>
      </c>
      <c r="E1200" s="2">
        <v>0</v>
      </c>
      <c r="F1200" s="2">
        <v>0</v>
      </c>
      <c r="G1200" s="3">
        <f t="shared" si="38"/>
        <v>2756.0583000000001</v>
      </c>
      <c r="H1200" s="3">
        <f t="shared" si="41"/>
        <v>0.27999999999974534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2840</v>
      </c>
      <c r="D1201" s="2">
        <f>BILANCA!E197</f>
        <v>34152.67</v>
      </c>
      <c r="E1201" s="2">
        <v>0</v>
      </c>
      <c r="F1201" s="2">
        <v>0</v>
      </c>
      <c r="G1201" s="3">
        <f t="shared" si="38"/>
        <v>13588.75994</v>
      </c>
      <c r="H1201" s="3">
        <f t="shared" si="41"/>
        <v>0.33000000000174623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2840</v>
      </c>
      <c r="D1203" s="2">
        <f>BILANCA!E199</f>
        <v>34152.67</v>
      </c>
      <c r="E1203" s="2">
        <v>0</v>
      </c>
      <c r="F1203" s="2">
        <v>0</v>
      </c>
      <c r="G1203" s="3">
        <f t="shared" si="44"/>
        <v>13731.05062</v>
      </c>
      <c r="H1203" s="3">
        <f t="shared" si="45"/>
        <v>0.33000000000174623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3673.52</v>
      </c>
      <c r="E1251" s="2">
        <v>0</v>
      </c>
      <c r="F1251" s="2">
        <v>0</v>
      </c>
      <c r="G1251" s="3">
        <f>B1251/1000*C1251+B1251/500*D1251</f>
        <v>1770.6366399999999</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1083322.46</v>
      </c>
      <c r="D1255" s="2">
        <f>BILANCA!E251</f>
        <v>980903.02999999991</v>
      </c>
      <c r="E1255" s="2">
        <v>0</v>
      </c>
      <c r="F1255" s="2">
        <v>0</v>
      </c>
      <c r="G1255" s="3">
        <f t="shared" si="38"/>
        <v>746056.48739999998</v>
      </c>
      <c r="H1255" s="3">
        <f t="shared" si="41"/>
        <v>0.48999999987427145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956208.36</v>
      </c>
      <c r="D1256" s="2">
        <f>BILANCA!E252</f>
        <v>921350.58</v>
      </c>
      <c r="E1256" s="2">
        <v>0</v>
      </c>
      <c r="F1256" s="2">
        <v>0</v>
      </c>
      <c r="G1256" s="3">
        <f t="shared" si="38"/>
        <v>688531.74191999994</v>
      </c>
      <c r="H1256" s="3">
        <f t="shared" si="41"/>
        <v>0.78000000002793968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956208.36</v>
      </c>
      <c r="D1257" s="2">
        <f>BILANCA!E253</f>
        <v>921350.58</v>
      </c>
      <c r="E1257" s="2">
        <v>0</v>
      </c>
      <c r="F1257" s="2">
        <v>0</v>
      </c>
      <c r="G1257" s="3">
        <f t="shared" si="38"/>
        <v>691330.65143999993</v>
      </c>
      <c r="H1257" s="3">
        <f t="shared" si="41"/>
        <v>0.78000000002793968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101328.05</v>
      </c>
      <c r="D1259" s="2">
        <f>BILANCA!E255</f>
        <v>-95083.9</v>
      </c>
      <c r="E1259" s="2">
        <v>0</v>
      </c>
      <c r="F1259" s="2">
        <v>0</v>
      </c>
      <c r="G1259" s="3">
        <f t="shared" si="38"/>
        <v>-22121.097749999994</v>
      </c>
      <c r="H1259" s="3">
        <f t="shared" si="41"/>
        <v>0.15000000000873115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129369.19</v>
      </c>
      <c r="D1260" s="2">
        <f>BILANCA!E256</f>
        <v>0</v>
      </c>
      <c r="E1260" s="2">
        <v>0</v>
      </c>
      <c r="F1260" s="2">
        <v>0</v>
      </c>
      <c r="G1260" s="3">
        <f t="shared" si="38"/>
        <v>32342.297500000001</v>
      </c>
      <c r="H1260" s="3">
        <f t="shared" si="41"/>
        <v>0.19000000000232831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129369.19</v>
      </c>
      <c r="D1261" s="2">
        <f>BILANCA!E257</f>
        <v>0</v>
      </c>
      <c r="E1261" s="2">
        <v>0</v>
      </c>
      <c r="F1261" s="2">
        <v>0</v>
      </c>
      <c r="G1261" s="3">
        <f t="shared" si="38"/>
        <v>32471.666690000002</v>
      </c>
      <c r="H1261" s="3">
        <f t="shared" si="41"/>
        <v>0.19000000000232831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28041.14</v>
      </c>
      <c r="D1264" s="2">
        <f>BILANCA!E260</f>
        <v>95083.9</v>
      </c>
      <c r="E1264" s="2">
        <v>0</v>
      </c>
      <c r="F1264" s="2">
        <v>0</v>
      </c>
      <c r="G1264" s="3">
        <f t="shared" si="38"/>
        <v>55425.070759999995</v>
      </c>
      <c r="H1264" s="3">
        <f t="shared" si="41"/>
        <v>0.24000000000523869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54310.15</v>
      </c>
      <c r="E1265" s="2">
        <v>0</v>
      </c>
      <c r="F1265" s="2">
        <v>0</v>
      </c>
      <c r="G1265" s="3">
        <f t="shared" si="38"/>
        <v>27698.176500000001</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28041.14</v>
      </c>
      <c r="D1266" s="2">
        <f>BILANCA!E262</f>
        <v>40773.75</v>
      </c>
      <c r="E1266" s="2">
        <v>0</v>
      </c>
      <c r="F1266" s="2">
        <v>0</v>
      </c>
      <c r="G1266" s="3">
        <f t="shared" si="38"/>
        <v>28054.69184</v>
      </c>
      <c r="H1266" s="3">
        <f t="shared" si="41"/>
        <v>0.38999999999941792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25786.05</v>
      </c>
      <c r="D1278" s="2">
        <f>BILANCA!E274</f>
        <v>154636.34999999998</v>
      </c>
      <c r="E1278" s="2">
        <v>0</v>
      </c>
      <c r="F1278" s="2">
        <v>0</v>
      </c>
      <c r="G1278" s="3">
        <f t="shared" si="38"/>
        <v>89795.744999999995</v>
      </c>
      <c r="H1278" s="3">
        <f t="shared" si="41"/>
        <v>0.39999999997598934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146521.07999999999</v>
      </c>
      <c r="E1281" s="2">
        <v>0</v>
      </c>
      <c r="F1281" s="2">
        <v>0</v>
      </c>
      <c r="G1281" s="3">
        <f t="shared" si="48"/>
        <v>79414.425359999994</v>
      </c>
      <c r="H1281" s="3">
        <f t="shared" si="49"/>
        <v>7.9999999987194315E-2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146521.07999999999</v>
      </c>
      <c r="E1287" s="2">
        <v>0</v>
      </c>
      <c r="F1287" s="2">
        <v>0</v>
      </c>
      <c r="G1287" s="3">
        <f t="shared" si="48"/>
        <v>81172.678320000006</v>
      </c>
      <c r="H1287" s="3">
        <f t="shared" si="49"/>
        <v>7.9999999987194315E-2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25786.05</v>
      </c>
      <c r="D1291" s="2">
        <f>BILANCA!E287</f>
        <v>5733.6</v>
      </c>
      <c r="E1291" s="2">
        <v>0</v>
      </c>
      <c r="F1291" s="2">
        <v>0</v>
      </c>
      <c r="G1291" s="3">
        <f t="shared" si="48"/>
        <v>10468.163250000001</v>
      </c>
      <c r="H1291" s="3">
        <f t="shared" si="49"/>
        <v>0.44999999999890861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2381.67</v>
      </c>
      <c r="E1292" s="2">
        <v>0</v>
      </c>
      <c r="F1292" s="2">
        <v>0</v>
      </c>
      <c r="G1292" s="3">
        <f t="shared" si="48"/>
        <v>1343.26188</v>
      </c>
      <c r="H1292" s="3">
        <f t="shared" si="49"/>
        <v>0.32999999999992724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24779.919999999998</v>
      </c>
      <c r="D1301" s="2">
        <f>BILANCA!E297</f>
        <v>24779.919999999998</v>
      </c>
      <c r="E1301" s="2">
        <v>0</v>
      </c>
      <c r="F1301" s="2">
        <v>0</v>
      </c>
      <c r="G1301" s="3">
        <f t="shared" si="38"/>
        <v>21632.870159999999</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24779.919999999998</v>
      </c>
      <c r="D1302" s="2">
        <f>BILANCA!E298</f>
        <v>24779.919999999998</v>
      </c>
      <c r="E1302" s="2">
        <v>0</v>
      </c>
      <c r="F1302" s="2">
        <v>0</v>
      </c>
      <c r="G1302" s="3">
        <f t="shared" si="38"/>
        <v>21707.209919999998</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25788.13</v>
      </c>
      <c r="D1305" s="2">
        <f>BILANCA!E302</f>
        <v>8115.27</v>
      </c>
      <c r="E1305" s="2">
        <v>0</v>
      </c>
      <c r="F1305" s="2">
        <v>0</v>
      </c>
      <c r="G1305" s="3">
        <f t="shared" si="38"/>
        <v>12395.50765</v>
      </c>
      <c r="H1305" s="3">
        <f t="shared" si="41"/>
        <v>0.40000000000145519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146521.07999999999</v>
      </c>
      <c r="E1306" s="2">
        <v>0</v>
      </c>
      <c r="F1306" s="2">
        <v>0</v>
      </c>
      <c r="G1306" s="3">
        <f t="shared" si="38"/>
        <v>86740.479359999983</v>
      </c>
      <c r="H1306" s="3">
        <f t="shared" si="41"/>
        <v>7.9999999987194315E-2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1880.81</v>
      </c>
      <c r="D1311" s="2">
        <f>BILANCA!E308</f>
        <v>2222.69</v>
      </c>
      <c r="E1311" s="2">
        <v>0</v>
      </c>
      <c r="F1311" s="2">
        <v>0</v>
      </c>
      <c r="G1311" s="3">
        <f t="shared" si="52"/>
        <v>1904.1831899999997</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29579.919999999998</v>
      </c>
      <c r="D1339" s="2">
        <f>BILANCA!E336</f>
        <v>0</v>
      </c>
      <c r="E1339" s="2">
        <v>0</v>
      </c>
      <c r="F1339" s="2">
        <v>0</v>
      </c>
      <c r="G1339" s="3">
        <f t="shared" si="52"/>
        <v>9731.7936800000007</v>
      </c>
      <c r="H1339" s="3">
        <f t="shared" si="41"/>
        <v>8.000000000174623E-2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158282.15</v>
      </c>
      <c r="D1340" s="2">
        <f>BILANCA!E337</f>
        <v>201083.02</v>
      </c>
      <c r="E1340" s="2">
        <v>0</v>
      </c>
      <c r="F1340" s="2">
        <v>0</v>
      </c>
      <c r="G1340" s="3">
        <f t="shared" si="52"/>
        <v>184947.90269999998</v>
      </c>
      <c r="H1340" s="3">
        <f t="shared" si="41"/>
        <v>0.16999999998370185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2840</v>
      </c>
      <c r="D1342" s="2">
        <f>BILANCA!E339</f>
        <v>34152.67</v>
      </c>
      <c r="E1342" s="2">
        <v>0</v>
      </c>
      <c r="F1342" s="2">
        <v>0</v>
      </c>
      <c r="G1342" s="3">
        <f t="shared" si="52"/>
        <v>23620.25288</v>
      </c>
      <c r="H1342" s="3">
        <f t="shared" si="41"/>
        <v>0.33000000000174623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5955.87</v>
      </c>
      <c r="D1347" s="2">
        <f>BILANCA!E344</f>
        <v>4274.8500000000004</v>
      </c>
      <c r="E1347" s="2">
        <v>0</v>
      </c>
      <c r="F1347" s="2">
        <v>0</v>
      </c>
      <c r="G1347" s="3">
        <f t="shared" si="52"/>
        <v>4888.3770900000009</v>
      </c>
      <c r="H1347" s="3">
        <f t="shared" si="41"/>
        <v>0.27999999999974534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1801.04</v>
      </c>
      <c r="E1382" s="2">
        <v>0</v>
      </c>
      <c r="F1382" s="2">
        <v>0</v>
      </c>
      <c r="G1382" s="3">
        <f t="shared" si="59"/>
        <v>1339.9737599999999</v>
      </c>
      <c r="H1382" s="3">
        <f t="shared" si="60"/>
        <v>3.999999999996362E-2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1872.48</v>
      </c>
      <c r="E1383" s="2">
        <v>0</v>
      </c>
      <c r="F1383" s="2">
        <v>0</v>
      </c>
      <c r="G1383" s="3">
        <f t="shared" si="59"/>
        <v>1396.8700799999999</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24779.919999999998</v>
      </c>
      <c r="D1390" s="2">
        <f>BILANCA!E387</f>
        <v>24779.919999999998</v>
      </c>
      <c r="E1390" s="2">
        <v>0</v>
      </c>
      <c r="F1390" s="2">
        <v>0</v>
      </c>
      <c r="G1390" s="3">
        <f t="shared" ref="G1390:G1399" si="61">B1390/1000*C1390+B1390/500*D1390</f>
        <v>28249.108800000002</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2217406.48</v>
      </c>
      <c r="D1510" s="2">
        <f>'RAS-funkcijski'!E114</f>
        <v>2664081.5300000003</v>
      </c>
      <c r="E1510" s="2">
        <v>0</v>
      </c>
      <c r="F1510" s="2">
        <v>0</v>
      </c>
      <c r="G1510" s="3">
        <f t="shared" si="52"/>
        <v>830012.64939999999</v>
      </c>
      <c r="H1510" s="3">
        <f t="shared" si="63"/>
        <v>0.94999999972060323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2100241.7799999998</v>
      </c>
      <c r="D1511" s="2">
        <f>'RAS-funkcijski'!E115</f>
        <v>2523152.35</v>
      </c>
      <c r="E1511" s="2">
        <v>0</v>
      </c>
      <c r="F1511" s="2">
        <v>0</v>
      </c>
      <c r="G1511" s="3">
        <f t="shared" si="52"/>
        <v>793266.65928000002</v>
      </c>
      <c r="H1511" s="3">
        <f t="shared" si="63"/>
        <v>0.57000000029802322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2100241.7799999998</v>
      </c>
      <c r="D1513" s="2">
        <f>'RAS-funkcijski'!E117</f>
        <v>2523152.35</v>
      </c>
      <c r="E1513" s="2">
        <v>0</v>
      </c>
      <c r="F1513" s="2">
        <v>0</v>
      </c>
      <c r="G1513" s="3">
        <f t="shared" si="52"/>
        <v>807559.75224000006</v>
      </c>
      <c r="H1513" s="3">
        <f t="shared" si="63"/>
        <v>0.57000000029802322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117164.7</v>
      </c>
      <c r="D1522" s="2">
        <f>'RAS-funkcijski'!E126</f>
        <v>140929.18</v>
      </c>
      <c r="E1522" s="2">
        <v>0</v>
      </c>
      <c r="F1522" s="2">
        <v>0</v>
      </c>
      <c r="G1522" s="3">
        <f t="shared" si="52"/>
        <v>48680.813319999994</v>
      </c>
      <c r="H1522" s="3">
        <f t="shared" si="63"/>
        <v>0.47999999999592546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2217406.48</v>
      </c>
      <c r="D1537" s="14">
        <f>'RAS-funkcijski'!E141</f>
        <v>2664081.5300000003</v>
      </c>
      <c r="E1537" s="14">
        <v>0</v>
      </c>
      <c r="F1537" s="14">
        <v>0</v>
      </c>
      <c r="G1537" s="15">
        <f t="shared" si="52"/>
        <v>1033743.0269800001</v>
      </c>
      <c r="H1537" s="15">
        <f t="shared" si="63"/>
        <v>0.94999999972060323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5966.25</v>
      </c>
      <c r="D1538" s="7">
        <f>'P-VRIO'!E5</f>
        <v>92539.44</v>
      </c>
      <c r="E1538" s="7">
        <v>0</v>
      </c>
      <c r="F1538" s="7">
        <v>0</v>
      </c>
      <c r="G1538" s="8">
        <f t="shared" si="52"/>
        <v>191.04513</v>
      </c>
      <c r="H1538" s="8">
        <f t="shared" si="63"/>
        <v>0.69000000000232831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92539.44</v>
      </c>
      <c r="E1539" s="2">
        <v>0</v>
      </c>
      <c r="F1539" s="2">
        <v>0</v>
      </c>
      <c r="G1539" s="3">
        <f t="shared" si="52"/>
        <v>370.15776</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92539.44</v>
      </c>
      <c r="E1540" s="2">
        <v>0</v>
      </c>
      <c r="F1540" s="2">
        <v>0</v>
      </c>
      <c r="G1540" s="3">
        <f t="shared" si="52"/>
        <v>555.23664000000008</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92539.44</v>
      </c>
      <c r="E1542" s="2">
        <v>0</v>
      </c>
      <c r="F1542" s="2">
        <v>0</v>
      </c>
      <c r="G1542" s="3">
        <f t="shared" si="52"/>
        <v>925.39440000000002</v>
      </c>
      <c r="H1542" s="3">
        <f t="shared" si="63"/>
        <v>0.44000000000232831</v>
      </c>
      <c r="I1542" s="11">
        <f t="shared" si="64"/>
        <v>407.17353600215461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5966.25</v>
      </c>
      <c r="D1555" s="2">
        <f>'P-VRIO'!E22</f>
        <v>0</v>
      </c>
      <c r="E1555" s="2">
        <v>0</v>
      </c>
      <c r="F1555" s="2">
        <v>0</v>
      </c>
      <c r="G1555" s="3">
        <f t="shared" si="52"/>
        <v>107.3925</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5966.25</v>
      </c>
      <c r="D1556" s="2">
        <f>'P-VRIO'!E23</f>
        <v>0</v>
      </c>
      <c r="E1556" s="2">
        <v>0</v>
      </c>
      <c r="F1556" s="2">
        <v>0</v>
      </c>
      <c r="G1556" s="3">
        <f t="shared" si="52"/>
        <v>113.35875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5966.25</v>
      </c>
      <c r="D1558" s="2">
        <f>'P-VRIO'!E25</f>
        <v>0</v>
      </c>
      <c r="E1558" s="2">
        <v>0</v>
      </c>
      <c r="F1558" s="2">
        <v>0</v>
      </c>
      <c r="G1558" s="3">
        <f t="shared" si="52"/>
        <v>125.29125000000001</v>
      </c>
      <c r="H1558" s="3">
        <f t="shared" si="63"/>
        <v>0.25</v>
      </c>
      <c r="I1558" s="11">
        <f t="shared" si="66"/>
        <v>31.322812500000001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190702.07</v>
      </c>
      <c r="D1582" s="7"/>
      <c r="E1582" s="7">
        <v>0</v>
      </c>
      <c r="F1582" s="7">
        <v>0</v>
      </c>
      <c r="G1582" s="8">
        <f t="shared" ref="G1582:G1686" si="70">B1582/1000*C1582</f>
        <v>190.70207000000002</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2534730.0999999996</v>
      </c>
      <c r="D1583" s="2">
        <v>0</v>
      </c>
      <c r="E1583" s="2">
        <v>0</v>
      </c>
      <c r="F1583" s="2">
        <v>0</v>
      </c>
      <c r="G1583" s="3">
        <f t="shared" si="70"/>
        <v>5069.4601999999995</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2473855.9</v>
      </c>
      <c r="D1585" s="2">
        <v>0</v>
      </c>
      <c r="E1585" s="2">
        <v>0</v>
      </c>
      <c r="F1585" s="2">
        <v>0</v>
      </c>
      <c r="G1585" s="3">
        <f t="shared" si="70"/>
        <v>9895.4236000000001</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2017976.5</v>
      </c>
      <c r="D1586" s="2">
        <v>0</v>
      </c>
      <c r="E1586" s="2">
        <v>0</v>
      </c>
      <c r="F1586" s="2">
        <v>0</v>
      </c>
      <c r="G1586" s="3">
        <f t="shared" si="70"/>
        <v>10089.8825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402947.5</v>
      </c>
      <c r="D1587" s="2">
        <v>0</v>
      </c>
      <c r="E1587" s="2">
        <v>0</v>
      </c>
      <c r="F1587" s="2">
        <v>0</v>
      </c>
      <c r="G1587" s="3">
        <f t="shared" si="70"/>
        <v>2417.6849999999999</v>
      </c>
      <c r="H1587" s="3">
        <f t="shared" si="71"/>
        <v>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1668.31</v>
      </c>
      <c r="D1588" s="2">
        <v>0</v>
      </c>
      <c r="E1588" s="2">
        <v>0</v>
      </c>
      <c r="F1588" s="2">
        <v>0</v>
      </c>
      <c r="G1588" s="3">
        <f t="shared" si="70"/>
        <v>11.67817</v>
      </c>
      <c r="H1588" s="3">
        <f t="shared" si="71"/>
        <v>0.30999999999994543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49617.61</v>
      </c>
      <c r="D1591" s="2">
        <v>0</v>
      </c>
      <c r="E1591" s="2">
        <v>0</v>
      </c>
      <c r="F1591" s="2">
        <v>0</v>
      </c>
      <c r="G1591" s="3">
        <f t="shared" si="70"/>
        <v>496.17610000000002</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1645.98</v>
      </c>
      <c r="D1593" s="2">
        <v>0</v>
      </c>
      <c r="E1593" s="2">
        <v>0</v>
      </c>
      <c r="F1593" s="2">
        <v>0</v>
      </c>
      <c r="G1593" s="3">
        <f t="shared" si="70"/>
        <v>19.751760000000001</v>
      </c>
      <c r="H1593" s="3">
        <f t="shared" si="71"/>
        <v>1.999999999998181E-2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54743.92</v>
      </c>
      <c r="D1594" s="2">
        <v>0</v>
      </c>
      <c r="E1594" s="2">
        <v>0</v>
      </c>
      <c r="F1594" s="2">
        <v>0</v>
      </c>
      <c r="G1594" s="3">
        <f t="shared" si="70"/>
        <v>711.67095999999992</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6130.28</v>
      </c>
      <c r="D1601" s="2">
        <v>0</v>
      </c>
      <c r="E1601" s="2">
        <v>0</v>
      </c>
      <c r="F1601" s="2">
        <v>0</v>
      </c>
      <c r="G1601" s="3">
        <f>B1601/1000*C1601</f>
        <v>122.6056</v>
      </c>
      <c r="H1601" s="3">
        <f>ABS(C1601-ROUND(C1601,0))</f>
        <v>0.27999999999974534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2486522.9599999995</v>
      </c>
      <c r="D1602" s="2">
        <v>0</v>
      </c>
      <c r="E1602" s="2">
        <v>0</v>
      </c>
      <c r="F1602" s="2">
        <v>0</v>
      </c>
      <c r="G1602" s="3">
        <f t="shared" si="70"/>
        <v>52216.982159999992</v>
      </c>
      <c r="H1602" s="3">
        <f t="shared" si="71"/>
        <v>4.000000050291419E-2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2460634.9499999997</v>
      </c>
      <c r="D1604" s="2">
        <v>0</v>
      </c>
      <c r="E1604" s="2">
        <v>0</v>
      </c>
      <c r="F1604" s="2">
        <v>0</v>
      </c>
      <c r="G1604" s="3">
        <f t="shared" si="70"/>
        <v>56594.603849999992</v>
      </c>
      <c r="H1604" s="3">
        <f t="shared" si="71"/>
        <v>5.0000000279396772E-2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2002778.98</v>
      </c>
      <c r="D1605" s="2">
        <v>0</v>
      </c>
      <c r="E1605" s="2">
        <v>0</v>
      </c>
      <c r="F1605" s="2">
        <v>0</v>
      </c>
      <c r="G1605" s="3">
        <f t="shared" si="70"/>
        <v>48066.695520000001</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403178.02</v>
      </c>
      <c r="D1606" s="2">
        <v>0</v>
      </c>
      <c r="E1606" s="2">
        <v>0</v>
      </c>
      <c r="F1606" s="2">
        <v>0</v>
      </c>
      <c r="G1606" s="3">
        <f t="shared" si="70"/>
        <v>10079.450500000001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1733.34</v>
      </c>
      <c r="D1607" s="2">
        <v>0</v>
      </c>
      <c r="E1607" s="2">
        <v>0</v>
      </c>
      <c r="F1607" s="2">
        <v>0</v>
      </c>
      <c r="G1607" s="3">
        <f t="shared" si="70"/>
        <v>45.066839999999999</v>
      </c>
      <c r="H1607" s="3">
        <f t="shared" si="71"/>
        <v>0.33999999999991815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49617.61</v>
      </c>
      <c r="D1610" s="2">
        <v>0</v>
      </c>
      <c r="E1610" s="2">
        <v>0</v>
      </c>
      <c r="F1610" s="2">
        <v>0</v>
      </c>
      <c r="G1610" s="3">
        <f t="shared" si="70"/>
        <v>1438.9106900000002</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3327</v>
      </c>
      <c r="D1612" s="2">
        <v>0</v>
      </c>
      <c r="E1612" s="2">
        <v>0</v>
      </c>
      <c r="F1612" s="2">
        <v>0</v>
      </c>
      <c r="G1612" s="3">
        <f t="shared" si="70"/>
        <v>103.137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23431.25</v>
      </c>
      <c r="D1613" s="2">
        <v>0</v>
      </c>
      <c r="E1613" s="2">
        <v>0</v>
      </c>
      <c r="F1613" s="2">
        <v>0</v>
      </c>
      <c r="G1613" s="3">
        <f t="shared" si="70"/>
        <v>749.80000000000007</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2456.7600000000002</v>
      </c>
      <c r="D1620" s="2">
        <v>0</v>
      </c>
      <c r="E1620" s="2">
        <v>0</v>
      </c>
      <c r="F1620" s="2">
        <v>0</v>
      </c>
      <c r="G1620" s="3">
        <f>B1620/1000*C1620</f>
        <v>95.813640000000007</v>
      </c>
      <c r="H1620" s="3">
        <f>ABS(C1620-ROUND(C1620,0))</f>
        <v>0.23999999999978172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238909.20999999996</v>
      </c>
      <c r="D1621" s="2">
        <v>0</v>
      </c>
      <c r="E1621" s="2">
        <v>0</v>
      </c>
      <c r="F1621" s="2">
        <v>0</v>
      </c>
      <c r="G1621" s="3">
        <f t="shared" si="70"/>
        <v>9556.3683999999994</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238909.20999999996</v>
      </c>
      <c r="D1681" s="2">
        <v>0</v>
      </c>
      <c r="E1681" s="2">
        <v>0</v>
      </c>
      <c r="F1681" s="2">
        <v>0</v>
      </c>
      <c r="G1681" s="3">
        <f t="shared" si="70"/>
        <v>23890.920999999998</v>
      </c>
      <c r="H1681" s="3">
        <f t="shared" si="71"/>
        <v>0.2099999999627471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3673.52</v>
      </c>
      <c r="D1682" s="2">
        <v>0</v>
      </c>
      <c r="E1682" s="2">
        <v>0</v>
      </c>
      <c r="F1682" s="2">
        <v>0</v>
      </c>
      <c r="G1682" s="3">
        <f t="shared" si="70"/>
        <v>371.02552000000003</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201083.02</v>
      </c>
      <c r="D1683" s="2">
        <v>0</v>
      </c>
      <c r="E1683" s="2">
        <v>0</v>
      </c>
      <c r="F1683" s="2">
        <v>0</v>
      </c>
      <c r="G1683" s="3">
        <f t="shared" si="70"/>
        <v>20510.468039999996</v>
      </c>
      <c r="H1683" s="3">
        <f t="shared" si="71"/>
        <v>1.9999999989522621E-2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34152.67</v>
      </c>
      <c r="D1684" s="2">
        <v>0</v>
      </c>
      <c r="E1684" s="2">
        <v>0</v>
      </c>
      <c r="F1684" s="2">
        <v>0</v>
      </c>
      <c r="G1684" s="3">
        <f t="shared" si="70"/>
        <v>3517.7250099999997</v>
      </c>
      <c r="H1684" s="3">
        <f t="shared" si="71"/>
        <v>0.33000000000174623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14605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2302807.9299999997</v>
      </c>
      <c r="I17" s="275">
        <f>'PR-RAS'!E6</f>
        <v>2467669.58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2165384.5399999996</v>
      </c>
      <c r="I18" s="275">
        <f>'PR-RAS'!E152</f>
        <v>2609526.12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101328.05000000019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95083.900000000183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956208.35999999987</v>
      </c>
      <c r="I22" s="275">
        <f>BILANCA!E7</f>
        <v>921350.57999999984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317816.17000000004</v>
      </c>
      <c r="I23" s="275">
        <f>BILANCA!E69</f>
        <v>298461.65999999997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190702.06999999998</v>
      </c>
      <c r="I24" s="275">
        <f>BILANCA!E177</f>
        <v>238909.21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1083322.46</v>
      </c>
      <c r="I25" s="275">
        <f>BILANCA!E251</f>
        <v>980903.02999999991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2217406.48</v>
      </c>
      <c r="I30" s="275">
        <f>'RAS-funkcijski'!E114</f>
        <v>2664081.5300000003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2217406.48</v>
      </c>
      <c r="I31" s="275">
        <f>'RAS-funkcijski'!E141</f>
        <v>2664081.5300000003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5966.25</v>
      </c>
      <c r="I33" s="275">
        <f>'P-VRIO'!E5</f>
        <v>92539.44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5966.25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190702.07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238909.20999999996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238909.20999999996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964" zoomScaleNormal="100" workbookViewId="0">
      <selection activeCell="B744" sqref="B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2302807.9299999997</v>
      </c>
      <c r="E6" s="60">
        <f>E7+E43+E49+E82+E106+E125+E134+E140</f>
        <v>2467669.58</v>
      </c>
      <c r="F6" s="45">
        <f t="shared" ref="F6:F132" si="0">IF(D6&lt;&gt;0,IF(E6/D6&gt;=100,"&gt;&gt;100",E6/D6*100),"-")</f>
        <v>107.15915764629142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1709357.11</v>
      </c>
      <c r="E49" s="60">
        <f>E50+E53+E58+E61+E64+E68+E71+E74+E77</f>
        <v>1806661.43</v>
      </c>
      <c r="F49" s="45">
        <f t="shared" si="0"/>
        <v>105.69245123975293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1709081.11</v>
      </c>
      <c r="E68" s="60">
        <f t="shared" si="11"/>
        <v>1806437.43</v>
      </c>
      <c r="F68" s="45">
        <f t="shared" si="0"/>
        <v>105.69641308597693</v>
      </c>
    </row>
    <row r="69" spans="1:6" ht="12.75" customHeight="1" x14ac:dyDescent="0.2">
      <c r="A69" s="63" t="s">
        <v>141</v>
      </c>
      <c r="B69" s="64" t="s">
        <v>142</v>
      </c>
      <c r="C69" s="247" t="s">
        <v>141</v>
      </c>
      <c r="D69" s="194">
        <v>1709081.11</v>
      </c>
      <c r="E69" s="194">
        <v>1806437.43</v>
      </c>
      <c r="F69" s="45">
        <f t="shared" si="0"/>
        <v>105.69641308597693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276</v>
      </c>
      <c r="E77" s="60">
        <f t="shared" si="14"/>
        <v>224</v>
      </c>
      <c r="F77" s="45">
        <f t="shared" si="0"/>
        <v>81.159420289855078</v>
      </c>
    </row>
    <row r="78" spans="1:6" ht="12.75" customHeight="1" x14ac:dyDescent="0.2">
      <c r="A78" s="63">
        <v>6391</v>
      </c>
      <c r="B78" s="64" t="s">
        <v>159</v>
      </c>
      <c r="C78" s="247" t="s">
        <v>160</v>
      </c>
      <c r="D78" s="194">
        <v>276</v>
      </c>
      <c r="E78" s="194">
        <v>224</v>
      </c>
      <c r="F78" s="45">
        <f t="shared" si="0"/>
        <v>81.159420289855078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7.47</v>
      </c>
      <c r="E82" s="60">
        <f t="shared" si="15"/>
        <v>11.12</v>
      </c>
      <c r="F82" s="45">
        <f t="shared" si="0"/>
        <v>148.86211512717534</v>
      </c>
    </row>
    <row r="83" spans="1:6" ht="12.75" customHeight="1" x14ac:dyDescent="0.2">
      <c r="A83" s="63">
        <v>641</v>
      </c>
      <c r="B83" s="64" t="s">
        <v>169</v>
      </c>
      <c r="C83" s="247" t="s">
        <v>170</v>
      </c>
      <c r="D83" s="60">
        <f t="shared" ref="D83:E83" si="16">SUM(D84:D90)</f>
        <v>7.47</v>
      </c>
      <c r="E83" s="60">
        <f t="shared" si="16"/>
        <v>11.12</v>
      </c>
      <c r="F83" s="45">
        <f t="shared" si="0"/>
        <v>148.86211512717534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7.47</v>
      </c>
      <c r="E85" s="194">
        <v>11.12</v>
      </c>
      <c r="F85" s="45">
        <f t="shared" si="0"/>
        <v>148.86211512717534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74077.69</v>
      </c>
      <c r="E106" s="60">
        <f>E107+E112+E120+E124</f>
        <v>85367.39</v>
      </c>
      <c r="F106" s="45">
        <f t="shared" si="0"/>
        <v>115.24035104226387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74077.69</v>
      </c>
      <c r="E112" s="60">
        <f t="shared" si="20"/>
        <v>85367.39</v>
      </c>
      <c r="F112" s="45">
        <f t="shared" si="0"/>
        <v>115.24035104226387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74077.69</v>
      </c>
      <c r="E117" s="194">
        <v>85367.39</v>
      </c>
      <c r="F117" s="45">
        <f t="shared" si="0"/>
        <v>115.24035104226387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16182.4</v>
      </c>
      <c r="E125" s="60">
        <f t="shared" si="22"/>
        <v>20555.310000000001</v>
      </c>
      <c r="F125" s="45">
        <f t="shared" si="0"/>
        <v>127.02262952343288</v>
      </c>
    </row>
    <row r="126" spans="1:6" ht="12.75" customHeight="1" x14ac:dyDescent="0.2">
      <c r="A126" s="63">
        <v>661</v>
      </c>
      <c r="B126" s="65" t="s">
        <v>255</v>
      </c>
      <c r="C126" s="247" t="s">
        <v>256</v>
      </c>
      <c r="D126" s="60">
        <f t="shared" ref="D126:E126" si="23">SUM(D127:D128)</f>
        <v>16182.4</v>
      </c>
      <c r="E126" s="60">
        <f t="shared" si="23"/>
        <v>20275.310000000001</v>
      </c>
      <c r="F126" s="45">
        <f t="shared" si="0"/>
        <v>125.29235465691121</v>
      </c>
    </row>
    <row r="127" spans="1:6" ht="12.75" customHeight="1" x14ac:dyDescent="0.2">
      <c r="A127" s="63">
        <v>6614</v>
      </c>
      <c r="B127" s="65" t="s">
        <v>257</v>
      </c>
      <c r="C127" s="247" t="s">
        <v>258</v>
      </c>
      <c r="D127" s="194">
        <v>0</v>
      </c>
      <c r="E127" s="194">
        <v>778.4</v>
      </c>
      <c r="F127" s="45" t="str">
        <f t="shared" si="0"/>
        <v>-</v>
      </c>
    </row>
    <row r="128" spans="1:6" ht="12.75" customHeight="1" x14ac:dyDescent="0.2">
      <c r="A128" s="63">
        <v>6615</v>
      </c>
      <c r="B128" s="65" t="s">
        <v>259</v>
      </c>
      <c r="C128" s="247" t="s">
        <v>260</v>
      </c>
      <c r="D128" s="194">
        <v>16182.4</v>
      </c>
      <c r="E128" s="194">
        <v>19496.91</v>
      </c>
      <c r="F128" s="45">
        <f t="shared" si="0"/>
        <v>120.48219052798102</v>
      </c>
    </row>
    <row r="129" spans="1:6" ht="36" x14ac:dyDescent="0.2">
      <c r="A129" s="63">
        <v>663</v>
      </c>
      <c r="B129" s="182" t="s">
        <v>261</v>
      </c>
      <c r="C129" s="247" t="s">
        <v>262</v>
      </c>
      <c r="D129" s="60">
        <f t="shared" ref="D129:E129" si="24">SUM(D130:D133)</f>
        <v>0</v>
      </c>
      <c r="E129" s="60">
        <f t="shared" si="24"/>
        <v>280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280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503183.26</v>
      </c>
      <c r="E134" s="60">
        <f t="shared" si="25"/>
        <v>555074.33000000007</v>
      </c>
      <c r="F134" s="45">
        <f t="shared" ref="F134:F229" si="26">IF(D134&lt;&gt;0,IF(E134/D134&gt;=100,"&gt;&gt;100",E134/D134*100),"-")</f>
        <v>110.312558887591</v>
      </c>
    </row>
    <row r="135" spans="1:6" ht="24" x14ac:dyDescent="0.2">
      <c r="A135" s="63">
        <v>671</v>
      </c>
      <c r="B135" s="182" t="s">
        <v>273</v>
      </c>
      <c r="C135" s="247" t="s">
        <v>274</v>
      </c>
      <c r="D135" s="60">
        <f t="shared" ref="D135:E135" si="27">SUM(D136:D138)</f>
        <v>503183.26</v>
      </c>
      <c r="E135" s="60">
        <f t="shared" si="27"/>
        <v>555074.33000000007</v>
      </c>
      <c r="F135" s="45">
        <f t="shared" si="26"/>
        <v>110.312558887591</v>
      </c>
    </row>
    <row r="136" spans="1:6" ht="12.75" customHeight="1" x14ac:dyDescent="0.2">
      <c r="A136" s="63">
        <v>6711</v>
      </c>
      <c r="B136" s="65" t="s">
        <v>275</v>
      </c>
      <c r="C136" s="247" t="s">
        <v>276</v>
      </c>
      <c r="D136" s="194">
        <v>479202.46</v>
      </c>
      <c r="E136" s="194">
        <v>541292.67000000004</v>
      </c>
      <c r="F136" s="45">
        <f t="shared" si="26"/>
        <v>112.95698899375432</v>
      </c>
    </row>
    <row r="137" spans="1:6" ht="24" x14ac:dyDescent="0.2">
      <c r="A137" s="63">
        <v>6712</v>
      </c>
      <c r="B137" s="182" t="s">
        <v>277</v>
      </c>
      <c r="C137" s="247" t="s">
        <v>278</v>
      </c>
      <c r="D137" s="194">
        <v>23980.799999999999</v>
      </c>
      <c r="E137" s="194">
        <v>13781.66</v>
      </c>
      <c r="F137" s="45">
        <f t="shared" si="26"/>
        <v>57.469558980517746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2165384.5399999996</v>
      </c>
      <c r="E152" s="60">
        <f>E153+E164+E202+E221+E230+E262+E273</f>
        <v>2609526.12</v>
      </c>
      <c r="F152" s="45">
        <f t="shared" si="26"/>
        <v>120.51097954176771</v>
      </c>
    </row>
    <row r="153" spans="1:6" ht="12.75" customHeight="1" x14ac:dyDescent="0.2">
      <c r="A153" s="63">
        <v>31</v>
      </c>
      <c r="B153" s="64" t="s">
        <v>308</v>
      </c>
      <c r="C153" s="247" t="s">
        <v>3</v>
      </c>
      <c r="D153" s="60">
        <f t="shared" ref="D153:E153" si="30">D154+D159+D160</f>
        <v>1799759.5799999998</v>
      </c>
      <c r="E153" s="60">
        <f t="shared" si="30"/>
        <v>2170661.4</v>
      </c>
      <c r="F153" s="45">
        <f t="shared" si="26"/>
        <v>120.60840926319727</v>
      </c>
    </row>
    <row r="154" spans="1:6" ht="12.75" customHeight="1" x14ac:dyDescent="0.2">
      <c r="A154" s="63">
        <v>311</v>
      </c>
      <c r="B154" s="64" t="s">
        <v>309</v>
      </c>
      <c r="C154" s="247" t="s">
        <v>310</v>
      </c>
      <c r="D154" s="60">
        <f t="shared" ref="D154:E154" si="31">SUM(D155:D158)</f>
        <v>1517589.0899999999</v>
      </c>
      <c r="E154" s="60">
        <f t="shared" si="31"/>
        <v>1804350.76</v>
      </c>
      <c r="F154" s="45">
        <f t="shared" si="26"/>
        <v>118.89587055478898</v>
      </c>
    </row>
    <row r="155" spans="1:6" ht="12.75" customHeight="1" x14ac:dyDescent="0.2">
      <c r="A155" s="63">
        <v>3111</v>
      </c>
      <c r="B155" s="64" t="s">
        <v>311</v>
      </c>
      <c r="C155" s="247" t="s">
        <v>312</v>
      </c>
      <c r="D155" s="194">
        <v>1481335.72</v>
      </c>
      <c r="E155" s="194">
        <v>1757449.23</v>
      </c>
      <c r="F155" s="45">
        <f t="shared" si="26"/>
        <v>118.63949584635682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33318.43</v>
      </c>
      <c r="E157" s="194">
        <v>40791.03</v>
      </c>
      <c r="F157" s="45">
        <f t="shared" si="26"/>
        <v>122.42782748166705</v>
      </c>
    </row>
    <row r="158" spans="1:6" ht="12.75" customHeight="1" x14ac:dyDescent="0.2">
      <c r="A158" s="63">
        <v>3114</v>
      </c>
      <c r="B158" s="65" t="s">
        <v>317</v>
      </c>
      <c r="C158" s="247" t="s">
        <v>318</v>
      </c>
      <c r="D158" s="194">
        <v>2934.94</v>
      </c>
      <c r="E158" s="194">
        <v>6110.5</v>
      </c>
      <c r="F158" s="45">
        <f t="shared" si="26"/>
        <v>208.19846402311461</v>
      </c>
    </row>
    <row r="159" spans="1:6" ht="12.75" customHeight="1" x14ac:dyDescent="0.2">
      <c r="A159" s="63">
        <v>312</v>
      </c>
      <c r="B159" s="65" t="s">
        <v>319</v>
      </c>
      <c r="C159" s="247" t="s">
        <v>320</v>
      </c>
      <c r="D159" s="194">
        <v>49355.76</v>
      </c>
      <c r="E159" s="194">
        <v>77497.45</v>
      </c>
      <c r="F159" s="45">
        <f t="shared" si="26"/>
        <v>157.01804612065541</v>
      </c>
    </row>
    <row r="160" spans="1:6" ht="12.75" customHeight="1" x14ac:dyDescent="0.2">
      <c r="A160" s="63">
        <v>313</v>
      </c>
      <c r="B160" s="65" t="s">
        <v>321</v>
      </c>
      <c r="C160" s="247" t="s">
        <v>322</v>
      </c>
      <c r="D160" s="60">
        <f t="shared" ref="D160:E160" si="32">SUM(D161:D163)</f>
        <v>232814.73</v>
      </c>
      <c r="E160" s="60">
        <f t="shared" si="32"/>
        <v>288813.19</v>
      </c>
      <c r="F160" s="45">
        <f t="shared" si="26"/>
        <v>124.05279940835359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232709.07</v>
      </c>
      <c r="E162" s="194">
        <v>288813.19</v>
      </c>
      <c r="F162" s="45">
        <f t="shared" si="26"/>
        <v>124.10912475392557</v>
      </c>
    </row>
    <row r="163" spans="1:6" ht="12.75" customHeight="1" x14ac:dyDescent="0.2">
      <c r="A163" s="63">
        <v>3133</v>
      </c>
      <c r="B163" s="64" t="s">
        <v>327</v>
      </c>
      <c r="C163" s="247" t="s">
        <v>328</v>
      </c>
      <c r="D163" s="194">
        <v>105.66</v>
      </c>
      <c r="E163" s="194"/>
      <c r="F163" s="45">
        <f t="shared" si="26"/>
        <v>0</v>
      </c>
    </row>
    <row r="164" spans="1:6" ht="12.75" customHeight="1" x14ac:dyDescent="0.2">
      <c r="A164" s="70">
        <v>32</v>
      </c>
      <c r="B164" s="65" t="s">
        <v>329</v>
      </c>
      <c r="C164" s="247" t="s">
        <v>330</v>
      </c>
      <c r="D164" s="60">
        <f>D165+D170+D178+D188+D189+D194</f>
        <v>312985.38</v>
      </c>
      <c r="E164" s="60">
        <f>E165+E170+E178+E188+E189+E194</f>
        <v>387074.19999999995</v>
      </c>
      <c r="F164" s="45">
        <f t="shared" si="26"/>
        <v>123.67165520638694</v>
      </c>
    </row>
    <row r="165" spans="1:6" ht="12.75" customHeight="1" x14ac:dyDescent="0.2">
      <c r="A165" s="63">
        <v>321</v>
      </c>
      <c r="B165" s="64" t="s">
        <v>331</v>
      </c>
      <c r="C165" s="247" t="s">
        <v>332</v>
      </c>
      <c r="D165" s="60">
        <f t="shared" ref="D165:E165" si="33">SUM(D166:D169)</f>
        <v>32869.279999999999</v>
      </c>
      <c r="E165" s="60">
        <f t="shared" si="33"/>
        <v>38110.730000000003</v>
      </c>
      <c r="F165" s="45">
        <f t="shared" si="26"/>
        <v>115.94634868789339</v>
      </c>
    </row>
    <row r="166" spans="1:6" ht="12.75" customHeight="1" x14ac:dyDescent="0.2">
      <c r="A166" s="63">
        <v>3211</v>
      </c>
      <c r="B166" s="64" t="s">
        <v>333</v>
      </c>
      <c r="C166" s="247" t="s">
        <v>334</v>
      </c>
      <c r="D166" s="194">
        <v>8122.01</v>
      </c>
      <c r="E166" s="194">
        <v>6000.87</v>
      </c>
      <c r="F166" s="45">
        <f t="shared" si="26"/>
        <v>73.884050869181394</v>
      </c>
    </row>
    <row r="167" spans="1:6" ht="12.75" customHeight="1" x14ac:dyDescent="0.2">
      <c r="A167" s="63">
        <v>3212</v>
      </c>
      <c r="B167" s="64" t="s">
        <v>335</v>
      </c>
      <c r="C167" s="247" t="s">
        <v>336</v>
      </c>
      <c r="D167" s="194">
        <v>23510.45</v>
      </c>
      <c r="E167" s="194">
        <v>30526.36</v>
      </c>
      <c r="F167" s="45">
        <f t="shared" si="26"/>
        <v>129.84166615271081</v>
      </c>
    </row>
    <row r="168" spans="1:6" ht="12.75" customHeight="1" x14ac:dyDescent="0.2">
      <c r="A168" s="63">
        <v>3213</v>
      </c>
      <c r="B168" s="64" t="s">
        <v>337</v>
      </c>
      <c r="C168" s="247" t="s">
        <v>338</v>
      </c>
      <c r="D168" s="194">
        <v>1236.82</v>
      </c>
      <c r="E168" s="194">
        <v>1583.5</v>
      </c>
      <c r="F168" s="45">
        <f t="shared" si="26"/>
        <v>128.02994776927929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194841.90999999997</v>
      </c>
      <c r="E170" s="60">
        <f t="shared" si="34"/>
        <v>227191.06999999998</v>
      </c>
      <c r="F170" s="45">
        <f t="shared" si="26"/>
        <v>116.60277298657154</v>
      </c>
    </row>
    <row r="171" spans="1:6" ht="12.75" customHeight="1" x14ac:dyDescent="0.2">
      <c r="A171" s="63">
        <v>3221</v>
      </c>
      <c r="B171" s="64" t="s">
        <v>343</v>
      </c>
      <c r="C171" s="247" t="s">
        <v>344</v>
      </c>
      <c r="D171" s="194">
        <v>18303.439999999999</v>
      </c>
      <c r="E171" s="194">
        <v>19628.990000000002</v>
      </c>
      <c r="F171" s="45">
        <f t="shared" si="26"/>
        <v>107.24208126996895</v>
      </c>
    </row>
    <row r="172" spans="1:6" ht="12.75" customHeight="1" x14ac:dyDescent="0.2">
      <c r="A172" s="63">
        <v>3222</v>
      </c>
      <c r="B172" s="64" t="s">
        <v>345</v>
      </c>
      <c r="C172" s="247" t="s">
        <v>346</v>
      </c>
      <c r="D172" s="194">
        <v>117164.7</v>
      </c>
      <c r="E172" s="194">
        <v>140929.18</v>
      </c>
      <c r="F172" s="45">
        <f t="shared" si="26"/>
        <v>120.28296918781851</v>
      </c>
    </row>
    <row r="173" spans="1:6" ht="12.75" customHeight="1" x14ac:dyDescent="0.2">
      <c r="A173" s="63">
        <v>3223</v>
      </c>
      <c r="B173" s="65" t="s">
        <v>347</v>
      </c>
      <c r="C173" s="247" t="s">
        <v>348</v>
      </c>
      <c r="D173" s="194">
        <v>50458.74</v>
      </c>
      <c r="E173" s="194">
        <v>56110.46</v>
      </c>
      <c r="F173" s="45">
        <f t="shared" si="26"/>
        <v>111.20067603749122</v>
      </c>
    </row>
    <row r="174" spans="1:6" ht="12.75" customHeight="1" x14ac:dyDescent="0.2">
      <c r="A174" s="63">
        <v>3224</v>
      </c>
      <c r="B174" s="65" t="s">
        <v>349</v>
      </c>
      <c r="C174" s="247" t="s">
        <v>350</v>
      </c>
      <c r="D174" s="194">
        <v>2390.6799999999998</v>
      </c>
      <c r="E174" s="194">
        <v>4515.7</v>
      </c>
      <c r="F174" s="45">
        <f t="shared" si="26"/>
        <v>188.88768049257951</v>
      </c>
    </row>
    <row r="175" spans="1:6" ht="12.75" customHeight="1" x14ac:dyDescent="0.2">
      <c r="A175" s="63">
        <v>3225</v>
      </c>
      <c r="B175" s="65" t="s">
        <v>351</v>
      </c>
      <c r="C175" s="247" t="s">
        <v>352</v>
      </c>
      <c r="D175" s="194">
        <v>5950.65</v>
      </c>
      <c r="E175" s="194">
        <v>4328.1499999999996</v>
      </c>
      <c r="F175" s="45">
        <f t="shared" si="26"/>
        <v>72.734071067866537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573.70000000000005</v>
      </c>
      <c r="E177" s="194">
        <v>1678.59</v>
      </c>
      <c r="F177" s="45">
        <f t="shared" si="26"/>
        <v>292.59020393934111</v>
      </c>
    </row>
    <row r="178" spans="1:6" ht="12.75" customHeight="1" x14ac:dyDescent="0.2">
      <c r="A178" s="63">
        <v>323</v>
      </c>
      <c r="B178" s="65" t="s">
        <v>357</v>
      </c>
      <c r="C178" s="247" t="s">
        <v>358</v>
      </c>
      <c r="D178" s="60">
        <f t="shared" ref="D178:E178" si="35">SUM(D179:D187)</f>
        <v>60111.740000000013</v>
      </c>
      <c r="E178" s="60">
        <f t="shared" si="35"/>
        <v>101228.91999999998</v>
      </c>
      <c r="F178" s="45">
        <f t="shared" si="26"/>
        <v>168.40124741023962</v>
      </c>
    </row>
    <row r="179" spans="1:6" ht="12.75" customHeight="1" x14ac:dyDescent="0.2">
      <c r="A179" s="63">
        <v>3231</v>
      </c>
      <c r="B179" s="65" t="s">
        <v>359</v>
      </c>
      <c r="C179" s="247" t="s">
        <v>360</v>
      </c>
      <c r="D179" s="194">
        <v>7635.02</v>
      </c>
      <c r="E179" s="194">
        <v>1065.72</v>
      </c>
      <c r="F179" s="45">
        <f t="shared" si="26"/>
        <v>13.95831314128843</v>
      </c>
    </row>
    <row r="180" spans="1:6" ht="12.75" customHeight="1" x14ac:dyDescent="0.2">
      <c r="A180" s="63">
        <v>3232</v>
      </c>
      <c r="B180" s="65" t="s">
        <v>361</v>
      </c>
      <c r="C180" s="247" t="s">
        <v>362</v>
      </c>
      <c r="D180" s="194">
        <v>18042.990000000002</v>
      </c>
      <c r="E180" s="194">
        <v>50219.02</v>
      </c>
      <c r="F180" s="45">
        <f t="shared" si="26"/>
        <v>278.32981118983048</v>
      </c>
    </row>
    <row r="181" spans="1:6" ht="12.75" customHeight="1" x14ac:dyDescent="0.2">
      <c r="A181" s="63">
        <v>3233</v>
      </c>
      <c r="B181" s="65" t="s">
        <v>363</v>
      </c>
      <c r="C181" s="247" t="s">
        <v>364</v>
      </c>
      <c r="D181" s="194">
        <v>1034.8800000000001</v>
      </c>
      <c r="E181" s="194">
        <v>254.88</v>
      </c>
      <c r="F181" s="45">
        <f t="shared" si="26"/>
        <v>24.628942486085339</v>
      </c>
    </row>
    <row r="182" spans="1:6" ht="12.75" customHeight="1" x14ac:dyDescent="0.2">
      <c r="A182" s="63">
        <v>3234</v>
      </c>
      <c r="B182" s="65" t="s">
        <v>365</v>
      </c>
      <c r="C182" s="247" t="s">
        <v>366</v>
      </c>
      <c r="D182" s="194">
        <v>12747.07</v>
      </c>
      <c r="E182" s="194">
        <v>12628.6</v>
      </c>
      <c r="F182" s="45">
        <f t="shared" si="26"/>
        <v>99.070609951934046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7606.79</v>
      </c>
      <c r="E184" s="194">
        <v>4854.05</v>
      </c>
      <c r="F184" s="45">
        <f t="shared" si="26"/>
        <v>63.812067902492387</v>
      </c>
    </row>
    <row r="185" spans="1:6" ht="12.75" customHeight="1" x14ac:dyDescent="0.2">
      <c r="A185" s="63">
        <v>3237</v>
      </c>
      <c r="B185" s="64" t="s">
        <v>371</v>
      </c>
      <c r="C185" s="247" t="s">
        <v>372</v>
      </c>
      <c r="D185" s="194">
        <v>5602</v>
      </c>
      <c r="E185" s="194">
        <v>12592.53</v>
      </c>
      <c r="F185" s="45">
        <f t="shared" si="26"/>
        <v>224.78632631203141</v>
      </c>
    </row>
    <row r="186" spans="1:6" ht="12.75" customHeight="1" x14ac:dyDescent="0.2">
      <c r="A186" s="63">
        <v>3238</v>
      </c>
      <c r="B186" s="64" t="s">
        <v>373</v>
      </c>
      <c r="C186" s="247" t="s">
        <v>374</v>
      </c>
      <c r="D186" s="194">
        <v>2900.3</v>
      </c>
      <c r="E186" s="194">
        <v>4852.29</v>
      </c>
      <c r="F186" s="45">
        <f t="shared" si="26"/>
        <v>167.30303761679826</v>
      </c>
    </row>
    <row r="187" spans="1:6" ht="12.75" customHeight="1" x14ac:dyDescent="0.2">
      <c r="A187" s="63">
        <v>3239</v>
      </c>
      <c r="B187" s="64" t="s">
        <v>375</v>
      </c>
      <c r="C187" s="247" t="s">
        <v>376</v>
      </c>
      <c r="D187" s="194">
        <v>4542.6899999999996</v>
      </c>
      <c r="E187" s="194">
        <v>14761.83</v>
      </c>
      <c r="F187" s="45">
        <f t="shared" si="26"/>
        <v>324.9578993944117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25162.45</v>
      </c>
      <c r="E194" s="60">
        <f t="shared" si="36"/>
        <v>20543.48</v>
      </c>
      <c r="F194" s="45">
        <f t="shared" si="26"/>
        <v>81.643401179137953</v>
      </c>
    </row>
    <row r="195" spans="1:6" ht="12.75" customHeight="1" x14ac:dyDescent="0.2">
      <c r="A195" s="63">
        <v>3291</v>
      </c>
      <c r="B195" s="183" t="s">
        <v>391</v>
      </c>
      <c r="C195" s="247" t="s">
        <v>392</v>
      </c>
      <c r="D195" s="194">
        <v>8675.27</v>
      </c>
      <c r="E195" s="194">
        <v>3150.33</v>
      </c>
      <c r="F195" s="45">
        <f t="shared" si="26"/>
        <v>36.313912996367833</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v>200.32</v>
      </c>
      <c r="F197" s="45" t="str">
        <f t="shared" si="26"/>
        <v>-</v>
      </c>
    </row>
    <row r="198" spans="1:6" ht="12.75" customHeight="1" x14ac:dyDescent="0.2">
      <c r="A198" s="63">
        <v>3294</v>
      </c>
      <c r="B198" s="64" t="s">
        <v>397</v>
      </c>
      <c r="C198" s="247" t="s">
        <v>398</v>
      </c>
      <c r="D198" s="194">
        <v>163.09</v>
      </c>
      <c r="E198" s="194">
        <v>265</v>
      </c>
      <c r="F198" s="45">
        <f t="shared" si="26"/>
        <v>162.4869703844503</v>
      </c>
    </row>
    <row r="199" spans="1:6" ht="12.75" customHeight="1" x14ac:dyDescent="0.2">
      <c r="A199" s="63">
        <v>3295</v>
      </c>
      <c r="B199" s="64" t="s">
        <v>399</v>
      </c>
      <c r="C199" s="247" t="s">
        <v>400</v>
      </c>
      <c r="D199" s="194">
        <v>3976</v>
      </c>
      <c r="E199" s="194">
        <v>5025.18</v>
      </c>
      <c r="F199" s="45">
        <f t="shared" si="26"/>
        <v>126.38782696177063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12348.09</v>
      </c>
      <c r="E201" s="194">
        <v>11902.65</v>
      </c>
      <c r="F201" s="45">
        <f t="shared" si="26"/>
        <v>96.392640481240406</v>
      </c>
    </row>
    <row r="202" spans="1:6" ht="12.75" customHeight="1" x14ac:dyDescent="0.2">
      <c r="A202" s="63">
        <v>34</v>
      </c>
      <c r="B202" s="183" t="s">
        <v>405</v>
      </c>
      <c r="C202" s="247" t="s">
        <v>406</v>
      </c>
      <c r="D202" s="60">
        <f t="shared" ref="D202:E202" si="37">D203+D208+D216</f>
        <v>5597.84</v>
      </c>
      <c r="E202" s="60">
        <f t="shared" si="37"/>
        <v>2172.91</v>
      </c>
      <c r="F202" s="45">
        <f t="shared" si="26"/>
        <v>38.816936532662595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5597.84</v>
      </c>
      <c r="E216" s="60">
        <f t="shared" si="40"/>
        <v>2172.91</v>
      </c>
      <c r="F216" s="45">
        <f t="shared" si="26"/>
        <v>38.816936532662595</v>
      </c>
    </row>
    <row r="217" spans="1:6" ht="12.75" customHeight="1" x14ac:dyDescent="0.2">
      <c r="A217" s="63">
        <v>3431</v>
      </c>
      <c r="B217" s="182" t="s">
        <v>435</v>
      </c>
      <c r="C217" s="247" t="s">
        <v>436</v>
      </c>
      <c r="D217" s="194">
        <v>1465.92</v>
      </c>
      <c r="E217" s="194">
        <v>1739.79</v>
      </c>
      <c r="F217" s="45">
        <f t="shared" si="26"/>
        <v>118.6824656188605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4121.3</v>
      </c>
      <c r="E219" s="194">
        <v>13.46</v>
      </c>
      <c r="F219" s="45">
        <f t="shared" si="26"/>
        <v>0.32659597699754933</v>
      </c>
    </row>
    <row r="220" spans="1:6" ht="12.75" customHeight="1" x14ac:dyDescent="0.2">
      <c r="A220" s="63">
        <v>3434</v>
      </c>
      <c r="B220" s="65" t="s">
        <v>441</v>
      </c>
      <c r="C220" s="247" t="s">
        <v>442</v>
      </c>
      <c r="D220" s="194">
        <v>10.62</v>
      </c>
      <c r="E220" s="194">
        <v>419.66</v>
      </c>
      <c r="F220" s="45">
        <f t="shared" si="26"/>
        <v>3951.6007532956692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45773.13</v>
      </c>
      <c r="E262" s="60">
        <f t="shared" si="55"/>
        <v>48372.49</v>
      </c>
      <c r="F262" s="45">
        <f t="shared" ref="F262:F268" si="56">IF(D262&lt;&gt;0,IF(E262/D262&gt;=100,"&gt;&gt;100",E262/D262*100),"-")</f>
        <v>105.67879015483538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45773.13</v>
      </c>
      <c r="E269" s="60">
        <f t="shared" si="58"/>
        <v>48372.49</v>
      </c>
      <c r="F269" s="45">
        <f t="shared" ref="F269:F272" si="59">IF(D269&lt;&gt;0,IF(E269/D269&gt;=100,"&gt;&gt;100",E269/D269*100),"-")</f>
        <v>105.67879015483538</v>
      </c>
    </row>
    <row r="270" spans="1:6" ht="12.75" customHeight="1" x14ac:dyDescent="0.2">
      <c r="A270" s="63">
        <v>3721</v>
      </c>
      <c r="B270" s="65" t="s">
        <v>532</v>
      </c>
      <c r="C270" s="247" t="s">
        <v>533</v>
      </c>
      <c r="D270" s="194">
        <v>340</v>
      </c>
      <c r="E270" s="194">
        <v>940</v>
      </c>
      <c r="F270" s="45">
        <f t="shared" si="59"/>
        <v>276.47058823529409</v>
      </c>
    </row>
    <row r="271" spans="1:6" ht="12.75" customHeight="1" x14ac:dyDescent="0.2">
      <c r="A271" s="63">
        <v>3722</v>
      </c>
      <c r="B271" s="65" t="s">
        <v>534</v>
      </c>
      <c r="C271" s="247" t="s">
        <v>535</v>
      </c>
      <c r="D271" s="194">
        <v>45433.13</v>
      </c>
      <c r="E271" s="194">
        <v>47432.49</v>
      </c>
      <c r="F271" s="45">
        <f t="shared" si="59"/>
        <v>104.40066532946332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1268.6099999999999</v>
      </c>
      <c r="E273" s="60">
        <f t="shared" si="60"/>
        <v>1245.1199999999999</v>
      </c>
      <c r="F273" s="45">
        <f t="shared" ref="F273:F277" si="61">IF(D273&lt;&gt;0,IF(E273/D273&gt;=100,"&gt;&gt;100",E273/D273*100),"-")</f>
        <v>98.148367110459475</v>
      </c>
    </row>
    <row r="274" spans="1:6" ht="12.75" customHeight="1" x14ac:dyDescent="0.2">
      <c r="A274" s="63">
        <v>381</v>
      </c>
      <c r="B274" s="64" t="s">
        <v>540</v>
      </c>
      <c r="C274" s="247" t="s">
        <v>541</v>
      </c>
      <c r="D274" s="60">
        <f t="shared" ref="D274:E274" si="62">SUM(D275:D277)</f>
        <v>1268.6099999999999</v>
      </c>
      <c r="E274" s="60">
        <f t="shared" si="62"/>
        <v>1245.1199999999999</v>
      </c>
      <c r="F274" s="45">
        <f t="shared" si="61"/>
        <v>98.148367110459475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1268.6099999999999</v>
      </c>
      <c r="E276" s="194">
        <v>1245.1199999999999</v>
      </c>
      <c r="F276" s="45">
        <f t="shared" si="61"/>
        <v>98.148367110459475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2165384.5399999996</v>
      </c>
      <c r="E299" s="60">
        <f>E152-E297+E298</f>
        <v>2609526.12</v>
      </c>
      <c r="F299" s="45">
        <f t="shared" si="68"/>
        <v>120.51097954176771</v>
      </c>
    </row>
    <row r="300" spans="1:6" ht="12.75" customHeight="1" x14ac:dyDescent="0.2">
      <c r="A300" s="63" t="s">
        <v>581</v>
      </c>
      <c r="B300" s="64" t="s">
        <v>592</v>
      </c>
      <c r="C300" s="247" t="s">
        <v>593</v>
      </c>
      <c r="D300" s="60">
        <f>IF(D6&gt;=D299,D6-D299,0)</f>
        <v>137423.39000000013</v>
      </c>
      <c r="E300" s="60">
        <f>IF(E6&gt;=E299,E6-E299,0)</f>
        <v>0</v>
      </c>
      <c r="F300" s="45">
        <f t="shared" si="68"/>
        <v>0</v>
      </c>
    </row>
    <row r="301" spans="1:6" ht="12.75" customHeight="1" x14ac:dyDescent="0.2">
      <c r="A301" s="63" t="s">
        <v>581</v>
      </c>
      <c r="B301" s="64" t="s">
        <v>594</v>
      </c>
      <c r="C301" s="247" t="s">
        <v>595</v>
      </c>
      <c r="D301" s="60">
        <f>IF(D299&gt;=D6,D299-D6,0)</f>
        <v>0</v>
      </c>
      <c r="E301" s="60">
        <f>IF(E299&gt;=E6,E299-E6,0)</f>
        <v>141856.54000000004</v>
      </c>
      <c r="F301" s="45" t="str">
        <f t="shared" si="68"/>
        <v>-</v>
      </c>
    </row>
    <row r="302" spans="1:6" ht="12.75" customHeight="1" x14ac:dyDescent="0.2">
      <c r="A302" s="63">
        <v>92211</v>
      </c>
      <c r="B302" s="64" t="s">
        <v>596</v>
      </c>
      <c r="C302" s="247" t="s">
        <v>597</v>
      </c>
      <c r="D302" s="194">
        <v>74299.81</v>
      </c>
      <c r="E302" s="194">
        <v>129369.19</v>
      </c>
      <c r="F302" s="45">
        <f t="shared" si="68"/>
        <v>174.1177938409264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25786.05</v>
      </c>
      <c r="E304" s="194">
        <v>154636.35</v>
      </c>
      <c r="F304" s="45">
        <f t="shared" si="68"/>
        <v>599.6899486350178</v>
      </c>
    </row>
    <row r="305" spans="1:6" ht="12" x14ac:dyDescent="0.2">
      <c r="A305" s="63">
        <v>9661</v>
      </c>
      <c r="B305" s="220" t="s">
        <v>602</v>
      </c>
      <c r="C305" s="247" t="s">
        <v>603</v>
      </c>
      <c r="D305" s="194">
        <v>2256.54</v>
      </c>
      <c r="E305" s="194">
        <v>2381.67</v>
      </c>
      <c r="F305" s="45">
        <f t="shared" si="68"/>
        <v>105.54521524103274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52021.94</v>
      </c>
      <c r="E360" s="60">
        <f t="shared" si="86"/>
        <v>54555.41</v>
      </c>
      <c r="F360" s="45">
        <f t="shared" si="72"/>
        <v>104.87000292568867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52021.94</v>
      </c>
      <c r="E373" s="60">
        <f t="shared" si="90"/>
        <v>54555.41</v>
      </c>
      <c r="F373" s="45">
        <f t="shared" si="72"/>
        <v>104.87000292568867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10994.490000000002</v>
      </c>
      <c r="E379" s="60">
        <f t="shared" si="92"/>
        <v>18416.37</v>
      </c>
      <c r="F379" s="45">
        <f t="shared" si="72"/>
        <v>167.50545045745636</v>
      </c>
    </row>
    <row r="380" spans="1:6" ht="12.75" customHeight="1" x14ac:dyDescent="0.2">
      <c r="A380" s="63">
        <v>4221</v>
      </c>
      <c r="B380" s="64" t="s">
        <v>647</v>
      </c>
      <c r="C380" s="247" t="s">
        <v>739</v>
      </c>
      <c r="D380" s="194">
        <v>6277.47</v>
      </c>
      <c r="E380" s="194">
        <v>2717.49</v>
      </c>
      <c r="F380" s="45">
        <f t="shared" si="72"/>
        <v>43.289573665823966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4717.0200000000004</v>
      </c>
      <c r="E386" s="194">
        <v>15698.88</v>
      </c>
      <c r="F386" s="45">
        <f t="shared" si="72"/>
        <v>332.81351361664775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41027.449999999997</v>
      </c>
      <c r="E393" s="60">
        <f t="shared" si="94"/>
        <v>36139.040000000001</v>
      </c>
      <c r="F393" s="45">
        <f t="shared" si="72"/>
        <v>88.085026000884781</v>
      </c>
    </row>
    <row r="394" spans="1:6" ht="12.75" customHeight="1" x14ac:dyDescent="0.2">
      <c r="A394" s="63">
        <v>4241</v>
      </c>
      <c r="B394" s="64" t="s">
        <v>756</v>
      </c>
      <c r="C394" s="247" t="s">
        <v>757</v>
      </c>
      <c r="D394" s="194">
        <v>41027.449999999997</v>
      </c>
      <c r="E394" s="194">
        <v>36139.040000000001</v>
      </c>
      <c r="F394" s="45">
        <f t="shared" si="72"/>
        <v>88.085026000884781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52021.94</v>
      </c>
      <c r="E418" s="60">
        <f t="shared" si="102"/>
        <v>54555.41</v>
      </c>
      <c r="F418" s="45">
        <f t="shared" si="72"/>
        <v>104.87000292568867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58373.21</v>
      </c>
      <c r="E420" s="194">
        <v>28041.14</v>
      </c>
      <c r="F420" s="45">
        <f t="shared" si="72"/>
        <v>48.037687151349054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2302807.9299999997</v>
      </c>
      <c r="E422" s="60">
        <f>E6+E308</f>
        <v>2467669.58</v>
      </c>
      <c r="F422" s="45">
        <f t="shared" si="72"/>
        <v>107.15915764629142</v>
      </c>
    </row>
    <row r="423" spans="1:6" ht="12.75" customHeight="1" x14ac:dyDescent="0.2">
      <c r="A423" s="63" t="s">
        <v>581</v>
      </c>
      <c r="B423" s="64" t="s">
        <v>804</v>
      </c>
      <c r="C423" s="247" t="s">
        <v>805</v>
      </c>
      <c r="D423" s="60">
        <f t="shared" ref="D423:E423" si="103">D299+D360</f>
        <v>2217406.4799999995</v>
      </c>
      <c r="E423" s="60">
        <f t="shared" si="103"/>
        <v>2664081.5300000003</v>
      </c>
      <c r="F423" s="45">
        <f t="shared" si="72"/>
        <v>120.14403105740004</v>
      </c>
    </row>
    <row r="424" spans="1:6" ht="12.75" customHeight="1" x14ac:dyDescent="0.2">
      <c r="A424" s="63" t="s">
        <v>581</v>
      </c>
      <c r="B424" s="64" t="s">
        <v>806</v>
      </c>
      <c r="C424" s="247" t="s">
        <v>807</v>
      </c>
      <c r="D424" s="60">
        <f t="shared" ref="D424:E424" si="104">IF(D422&gt;=D423,D422-D423,0)</f>
        <v>85401.450000000186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196411.95000000019</v>
      </c>
      <c r="F425" s="45" t="str">
        <f t="shared" si="72"/>
        <v>-</v>
      </c>
    </row>
    <row r="426" spans="1:6" ht="12.75" customHeight="1" x14ac:dyDescent="0.2">
      <c r="A426" s="251" t="s">
        <v>810</v>
      </c>
      <c r="B426" s="183" t="s">
        <v>811</v>
      </c>
      <c r="C426" s="252" t="s">
        <v>812</v>
      </c>
      <c r="D426" s="60">
        <f t="shared" ref="D426:E426" si="106">IF(D302-D303+D419-D420&gt;=0,D302-D303+D419-D420,0)</f>
        <v>15926.599999999999</v>
      </c>
      <c r="E426" s="60">
        <f t="shared" si="106"/>
        <v>101328.05</v>
      </c>
      <c r="F426" s="45">
        <f t="shared" si="72"/>
        <v>636.21896701116384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25786.05</v>
      </c>
      <c r="E428" s="81">
        <f t="shared" si="108"/>
        <v>154636.35</v>
      </c>
      <c r="F428" s="61">
        <f t="shared" si="72"/>
        <v>599.6899486350178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2302807.9299999997</v>
      </c>
      <c r="E643" s="60">
        <f>E422+E430</f>
        <v>2467669.58</v>
      </c>
      <c r="F643" s="45">
        <f t="shared" si="109"/>
        <v>107.15915764629142</v>
      </c>
    </row>
    <row r="644" spans="1:6" ht="12.75" customHeight="1" x14ac:dyDescent="0.2">
      <c r="A644" s="63" t="s">
        <v>581</v>
      </c>
      <c r="B644" s="64" t="s">
        <v>1237</v>
      </c>
      <c r="C644" s="247" t="s">
        <v>1238</v>
      </c>
      <c r="D644" s="60">
        <f>D423+D535</f>
        <v>2217406.4799999995</v>
      </c>
      <c r="E644" s="60">
        <f>E423+E535</f>
        <v>2664081.5300000003</v>
      </c>
      <c r="F644" s="45">
        <f t="shared" si="109"/>
        <v>120.14403105740004</v>
      </c>
    </row>
    <row r="645" spans="1:6" ht="12.75" customHeight="1" x14ac:dyDescent="0.2">
      <c r="A645" s="63" t="s">
        <v>581</v>
      </c>
      <c r="B645" s="64" t="s">
        <v>1239</v>
      </c>
      <c r="C645" s="247" t="s">
        <v>1240</v>
      </c>
      <c r="D645" s="60">
        <f t="shared" ref="D645:E645" si="163">IF(D643&gt;=D644,D643-D644,0)</f>
        <v>85401.450000000186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196411.95000000019</v>
      </c>
      <c r="F646" s="45" t="str">
        <f t="shared" si="109"/>
        <v>-</v>
      </c>
    </row>
    <row r="647" spans="1:6" ht="24" x14ac:dyDescent="0.2">
      <c r="A647" s="251" t="s">
        <v>1243</v>
      </c>
      <c r="B647" s="64" t="s">
        <v>1244</v>
      </c>
      <c r="C647" s="252" t="s">
        <v>1243</v>
      </c>
      <c r="D647" s="60">
        <f>IF(D426-D427+D641-D642&gt;=0,D426-D427+D641-D642,0)</f>
        <v>15926.599999999999</v>
      </c>
      <c r="E647" s="60">
        <f>IF(E426-E427+E641-E642&gt;=0,E426-E427+E641-E642,0)</f>
        <v>101328.05</v>
      </c>
      <c r="F647" s="45">
        <f t="shared" si="109"/>
        <v>636.21896701116384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101328.05000000019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95083.900000000183</v>
      </c>
      <c r="F650" s="45" t="str">
        <f t="shared" si="109"/>
        <v>-</v>
      </c>
    </row>
    <row r="651" spans="1:6" ht="24" x14ac:dyDescent="0.2">
      <c r="A651" s="249" t="s">
        <v>1251</v>
      </c>
      <c r="B651" s="184" t="s">
        <v>1252</v>
      </c>
      <c r="C651" s="250" t="s">
        <v>1251</v>
      </c>
      <c r="D651" s="196">
        <v>160818.76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86751.85</v>
      </c>
      <c r="E653" s="194">
        <v>124744.58</v>
      </c>
      <c r="F653" s="45">
        <f t="shared" ref="F653:F740" si="167">IF(D653&lt;&gt;0,IF(E653/D653&gt;=100,"&gt;&gt;100",E653/D653*100),"-")</f>
        <v>143.79472022786831</v>
      </c>
    </row>
    <row r="654" spans="1:6" ht="12.75" customHeight="1" x14ac:dyDescent="0.2">
      <c r="A654" s="63" t="s">
        <v>1256</v>
      </c>
      <c r="B654" s="64" t="s">
        <v>1257</v>
      </c>
      <c r="C654" s="247" t="s">
        <v>1256</v>
      </c>
      <c r="D654" s="194">
        <v>2316684.9700000002</v>
      </c>
      <c r="E654" s="194">
        <v>932965.05</v>
      </c>
      <c r="F654" s="45">
        <f t="shared" si="167"/>
        <v>40.271554487617713</v>
      </c>
    </row>
    <row r="655" spans="1:6" ht="12.75" customHeight="1" x14ac:dyDescent="0.2">
      <c r="A655" s="63" t="s">
        <v>1258</v>
      </c>
      <c r="B655" s="64" t="s">
        <v>1259</v>
      </c>
      <c r="C655" s="247" t="s">
        <v>1258</v>
      </c>
      <c r="D655" s="194">
        <v>2278692.2400000002</v>
      </c>
      <c r="E655" s="194">
        <v>920690.9</v>
      </c>
      <c r="F655" s="45">
        <f t="shared" si="167"/>
        <v>40.404354911920883</v>
      </c>
    </row>
    <row r="656" spans="1:6" ht="24" x14ac:dyDescent="0.2">
      <c r="A656" s="63">
        <v>11</v>
      </c>
      <c r="B656" s="64" t="s">
        <v>1260</v>
      </c>
      <c r="C656" s="247" t="s">
        <v>1261</v>
      </c>
      <c r="D656" s="60">
        <f t="shared" ref="D656:E656" si="168">+D653+D654-D655</f>
        <v>124744.58000000007</v>
      </c>
      <c r="E656" s="60">
        <f t="shared" si="168"/>
        <v>137018.7300000001</v>
      </c>
      <c r="F656" s="45">
        <f t="shared" si="167"/>
        <v>109.83942548846612</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67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54</v>
      </c>
      <c r="E660" s="253">
        <v>54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1705105.11</v>
      </c>
      <c r="E683" s="192">
        <v>1802997.43</v>
      </c>
      <c r="F683" s="71">
        <f t="shared" si="167"/>
        <v>105.74113111419858</v>
      </c>
    </row>
    <row r="684" spans="1:6" ht="24" x14ac:dyDescent="0.2">
      <c r="A684" s="70">
        <v>63613</v>
      </c>
      <c r="B684" s="182" t="s">
        <v>1317</v>
      </c>
      <c r="C684" s="278" t="s">
        <v>1318</v>
      </c>
      <c r="D684" s="192">
        <v>3976</v>
      </c>
      <c r="E684" s="192">
        <v>3440</v>
      </c>
      <c r="F684" s="71">
        <f t="shared" si="167"/>
        <v>86.519114688128766</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70214.22</v>
      </c>
      <c r="E724" s="192">
        <v>78516.89</v>
      </c>
      <c r="F724" s="71">
        <f t="shared" si="167"/>
        <v>111.82476996824859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6561.73</v>
      </c>
      <c r="E732" s="192">
        <v>4226.79</v>
      </c>
      <c r="F732" s="71">
        <f t="shared" si="167"/>
        <v>64.415786690400239</v>
      </c>
    </row>
    <row r="733" spans="1:6" ht="12.75" customHeight="1" x14ac:dyDescent="0.2">
      <c r="A733" s="70">
        <v>31215</v>
      </c>
      <c r="B733" s="65" t="s">
        <v>1395</v>
      </c>
      <c r="C733" s="278" t="s">
        <v>1396</v>
      </c>
      <c r="D733" s="192">
        <v>2207.1999999999998</v>
      </c>
      <c r="E733" s="192">
        <v>2207.1999999999998</v>
      </c>
      <c r="F733" s="71">
        <f t="shared" si="167"/>
        <v>100</v>
      </c>
    </row>
    <row r="734" spans="1:6" ht="12.75" customHeight="1" x14ac:dyDescent="0.2">
      <c r="A734" s="70">
        <v>32121</v>
      </c>
      <c r="B734" s="65" t="s">
        <v>1397</v>
      </c>
      <c r="C734" s="278" t="s">
        <v>1398</v>
      </c>
      <c r="D734" s="192">
        <v>23510.45</v>
      </c>
      <c r="E734" s="192">
        <v>30526.36</v>
      </c>
      <c r="F734" s="71">
        <f t="shared" si="167"/>
        <v>129.84166615271081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6736.8</v>
      </c>
      <c r="E736" s="194">
        <v>70</v>
      </c>
      <c r="F736" s="45">
        <f t="shared" si="167"/>
        <v>1.0390689941812137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5178.53</v>
      </c>
      <c r="E738" s="194">
        <v>9992.5300000000007</v>
      </c>
      <c r="F738" s="45">
        <f t="shared" si="167"/>
        <v>192.96074368594952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6381.24</v>
      </c>
      <c r="E741" s="192">
        <v>3150.33</v>
      </c>
      <c r="F741" s="71">
        <f t="shared" ref="F741:F1006" si="169">IF(D741&lt;&gt;0,IF(E741/D741&gt;=100,"&gt;&gt;100",E741/D741*100),"-")</f>
        <v>49.368618011546346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340</v>
      </c>
      <c r="E850" s="194">
        <v>940</v>
      </c>
      <c r="F850" s="45">
        <f t="shared" si="169"/>
        <v>276.47058823529409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45433.13</v>
      </c>
      <c r="E855" s="194">
        <v>47432.49</v>
      </c>
      <c r="F855" s="45">
        <f t="shared" si="169"/>
        <v>104.40066532946332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4" verticalDpi="4294967294"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B364" zoomScaleNormal="100" workbookViewId="0">
      <selection activeCell="I387" sqref="I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1274024.5299999998</v>
      </c>
      <c r="E6" s="180">
        <f t="shared" si="0"/>
        <v>1219812.2399999998</v>
      </c>
      <c r="F6" s="181">
        <f t="shared" ref="F6:F298" si="1">IF(D6&gt;0,IF(E6/D6&gt;=100,"&gt;&gt;100",E6/D6*100),"-")</f>
        <v>95.744800141328511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956208.35999999987</v>
      </c>
      <c r="E7" s="79">
        <f t="shared" si="2"/>
        <v>921350.57999999984</v>
      </c>
      <c r="F7" s="71">
        <f t="shared" si="1"/>
        <v>96.35458322075327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485.77</v>
      </c>
      <c r="E8" s="79">
        <f>E9+E10-E11</f>
        <v>485.77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485.77</v>
      </c>
      <c r="E10" s="192">
        <v>485.77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946222.12999999989</v>
      </c>
      <c r="E12" s="79">
        <f t="shared" si="3"/>
        <v>911364.34999999986</v>
      </c>
      <c r="F12" s="71">
        <f t="shared" si="1"/>
        <v>96.316110256267194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734280.12</v>
      </c>
      <c r="E13" s="79">
        <f t="shared" si="4"/>
        <v>712166.85999999987</v>
      </c>
      <c r="F13" s="71">
        <f t="shared" si="1"/>
        <v>96.988443592889311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1769061.23</v>
      </c>
      <c r="E15" s="192">
        <v>1769061.23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1034781.11</v>
      </c>
      <c r="E18" s="192">
        <v>1056894.3700000001</v>
      </c>
      <c r="F18" s="71">
        <f t="shared" si="1"/>
        <v>102.13699880934242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82641.320000000007</v>
      </c>
      <c r="E19" s="79">
        <f t="shared" si="5"/>
        <v>71653.210000000021</v>
      </c>
      <c r="F19" s="71">
        <f t="shared" si="1"/>
        <v>86.703854681895223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253259</v>
      </c>
      <c r="E20" s="192">
        <v>258092.35</v>
      </c>
      <c r="F20" s="71">
        <f t="shared" si="1"/>
        <v>101.90846129851259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9714.2000000000007</v>
      </c>
      <c r="E21" s="192">
        <v>9712.8700000000008</v>
      </c>
      <c r="F21" s="71">
        <f t="shared" si="1"/>
        <v>99.986308702723846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5397.05</v>
      </c>
      <c r="E22" s="192">
        <v>10557.05</v>
      </c>
      <c r="F22" s="71">
        <f t="shared" si="1"/>
        <v>195.60778573479956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3523.25</v>
      </c>
      <c r="E24" s="192">
        <v>1086.45</v>
      </c>
      <c r="F24" s="71">
        <f t="shared" si="1"/>
        <v>30.83658553892003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13390.38</v>
      </c>
      <c r="E25" s="192">
        <v>13390.38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71223.33</v>
      </c>
      <c r="E26" s="192">
        <v>85074.54</v>
      </c>
      <c r="F26" s="71">
        <f t="shared" si="1"/>
        <v>119.44757427095867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273865.89</v>
      </c>
      <c r="E28" s="192">
        <v>306260.43</v>
      </c>
      <c r="F28" s="71">
        <f t="shared" si="1"/>
        <v>111.82861436303733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128771.20999999999</v>
      </c>
      <c r="E35" s="79">
        <f t="shared" si="7"/>
        <v>127014.79999999999</v>
      </c>
      <c r="F35" s="71">
        <f t="shared" si="1"/>
        <v>98.636022756950098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193349.08</v>
      </c>
      <c r="E36" s="192">
        <v>229488.12</v>
      </c>
      <c r="F36" s="71">
        <f t="shared" si="1"/>
        <v>118.69108453994195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64577.87</v>
      </c>
      <c r="E40" s="192">
        <v>102473.32</v>
      </c>
      <c r="F40" s="71">
        <f t="shared" si="1"/>
        <v>158.68178990728558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529.48</v>
      </c>
      <c r="E45" s="79">
        <f t="shared" si="9"/>
        <v>529.48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529.48</v>
      </c>
      <c r="E47" s="192">
        <v>529.48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27047.07</v>
      </c>
      <c r="E54" s="192">
        <v>31372.22</v>
      </c>
      <c r="F54" s="71">
        <f t="shared" si="1"/>
        <v>115.99119608889244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27047.07</v>
      </c>
      <c r="E55" s="192">
        <v>31372.22</v>
      </c>
      <c r="F55" s="71">
        <f t="shared" si="1"/>
        <v>115.99119608889244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9500.4599999999991</v>
      </c>
      <c r="E56" s="79">
        <f t="shared" si="11"/>
        <v>9500.4599999999991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9500.4599999999991</v>
      </c>
      <c r="E58" s="192">
        <v>9500.4599999999991</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317816.17000000004</v>
      </c>
      <c r="E69" s="79">
        <f>E70+E82+E88+E119+E135+E147+E165+E171</f>
        <v>298461.65999999997</v>
      </c>
      <c r="F69" s="71">
        <f t="shared" si="1"/>
        <v>93.910155672695922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124744.58</v>
      </c>
      <c r="E70" s="79">
        <f t="shared" si="12"/>
        <v>137018.73000000001</v>
      </c>
      <c r="F70" s="71">
        <f t="shared" si="1"/>
        <v>109.83942548846612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124459.28</v>
      </c>
      <c r="E71" s="79">
        <f t="shared" si="13"/>
        <v>136947.42000000001</v>
      </c>
      <c r="F71" s="71">
        <f t="shared" si="1"/>
        <v>110.03391631383374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124459.28</v>
      </c>
      <c r="E73" s="192">
        <v>136947.42000000001</v>
      </c>
      <c r="F73" s="71">
        <f t="shared" si="1"/>
        <v>110.03391631383374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285.3</v>
      </c>
      <c r="E80" s="192">
        <v>71.31</v>
      </c>
      <c r="F80" s="71">
        <f t="shared" si="1"/>
        <v>24.994742376445846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6464.7000000000007</v>
      </c>
      <c r="E82" s="79">
        <f>SUM(E83:E85)-E86+E87</f>
        <v>6806.58</v>
      </c>
      <c r="F82" s="71">
        <f t="shared" si="1"/>
        <v>105.28841245533434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4583.8900000000003</v>
      </c>
      <c r="E85" s="192">
        <v>4583.8900000000003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1880.81</v>
      </c>
      <c r="E87" s="192">
        <v>2222.69</v>
      </c>
      <c r="F87" s="71">
        <f t="shared" si="1"/>
        <v>118.17727468484324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25788.13</v>
      </c>
      <c r="E147" s="79">
        <f t="shared" si="24"/>
        <v>154636.34999999998</v>
      </c>
      <c r="F147" s="71">
        <f t="shared" si="1"/>
        <v>599.64157928473276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146521.07999999999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146521.07999999999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23529.51</v>
      </c>
      <c r="E160" s="192">
        <v>5733.6</v>
      </c>
      <c r="F160" s="71">
        <f t="shared" si="1"/>
        <v>24.367698264859747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2256.54</v>
      </c>
      <c r="E161" s="192">
        <v>2381.67</v>
      </c>
      <c r="F161" s="71">
        <f t="shared" si="1"/>
        <v>105.54521524103274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2.08</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160818.76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160818.76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1274024.53</v>
      </c>
      <c r="E176" s="79">
        <f>E177+E251</f>
        <v>1219812.24</v>
      </c>
      <c r="F176" s="71">
        <f t="shared" si="1"/>
        <v>95.744800141328511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190702.06999999998</v>
      </c>
      <c r="E177" s="79">
        <f>E178+E197+E203+E219+E247+E248</f>
        <v>238909.21</v>
      </c>
      <c r="F177" s="71">
        <f t="shared" si="1"/>
        <v>125.27877122676226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187862.06999999998</v>
      </c>
      <c r="E178" s="79">
        <f>SUM(E179:E181)+E185+E186+SUM(E194:E196)</f>
        <v>201083.02000000002</v>
      </c>
      <c r="F178" s="71">
        <f t="shared" si="1"/>
        <v>107.03758347813374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158282.15</v>
      </c>
      <c r="E179" s="192">
        <v>173479.67</v>
      </c>
      <c r="F179" s="71">
        <f t="shared" si="1"/>
        <v>109.60153750754587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23559.02</v>
      </c>
      <c r="E180" s="192">
        <v>23328.5</v>
      </c>
      <c r="F180" s="71">
        <f t="shared" si="1"/>
        <v>99.02152126871151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65.03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65.03</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5955.87</v>
      </c>
      <c r="E196" s="192">
        <v>4274.8500000000004</v>
      </c>
      <c r="F196" s="71">
        <f t="shared" si="1"/>
        <v>71.775408126772419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2840</v>
      </c>
      <c r="E197" s="79">
        <f>SUM(E198:E202)</f>
        <v>34152.67</v>
      </c>
      <c r="F197" s="71">
        <f t="shared" si="1"/>
        <v>1202.5588028169013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2840</v>
      </c>
      <c r="E199" s="192">
        <v>34152.67</v>
      </c>
      <c r="F199" s="71">
        <f t="shared" ref="F199:F202" si="30">IF(D199&gt;0,IF(E199/D199&gt;=100,"&gt;&gt;100",E199/D199*100),"-")</f>
        <v>1202.5588028169013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3673.52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1083322.46</v>
      </c>
      <c r="E251" s="79">
        <f>+E252+E255-E264+E274+E291</f>
        <v>980903.02999999991</v>
      </c>
      <c r="F251" s="71">
        <f t="shared" si="1"/>
        <v>90.545803878191535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956208.36</v>
      </c>
      <c r="E252" s="79">
        <f>E253-E254</f>
        <v>921350.58</v>
      </c>
      <c r="F252" s="71">
        <f t="shared" si="1"/>
        <v>96.35458322075327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956208.36</v>
      </c>
      <c r="E253" s="192">
        <v>921350.58</v>
      </c>
      <c r="F253" s="71">
        <f t="shared" si="1"/>
        <v>96.35458322075327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101328.05</v>
      </c>
      <c r="E255" s="79">
        <f>E256-E260</f>
        <v>-95083.9</v>
      </c>
      <c r="F255" s="71">
        <f t="shared" si="1"/>
        <v>-93.837688576855072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129369.19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129369.19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28041.14</v>
      </c>
      <c r="E260" s="79">
        <f>SUM(E261:E263)</f>
        <v>95083.9</v>
      </c>
      <c r="F260" s="71">
        <f t="shared" si="1"/>
        <v>339.08714125032009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54310.15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28041.14</v>
      </c>
      <c r="E262" s="192">
        <v>40773.75</v>
      </c>
      <c r="F262" s="71">
        <f t="shared" si="1"/>
        <v>145.40689144592554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25786.05</v>
      </c>
      <c r="E274" s="79">
        <f>SUM(E275:E277)+SUM(E286:E290)</f>
        <v>154636.34999999998</v>
      </c>
      <c r="F274" s="71">
        <f t="shared" si="1"/>
        <v>599.68994863501769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146521.07999999999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146521.07999999999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25786.05</v>
      </c>
      <c r="E287" s="192">
        <v>5733.6</v>
      </c>
      <c r="F287" s="71">
        <f t="shared" si="39"/>
        <v>22.235278377262127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2381.67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24779.919999999998</v>
      </c>
      <c r="E297" s="79">
        <f t="shared" si="42"/>
        <v>24779.919999999998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24779.919999999998</v>
      </c>
      <c r="E298" s="193">
        <v>24779.919999999998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25788.13</v>
      </c>
      <c r="E302" s="192">
        <v>8115.27</v>
      </c>
      <c r="F302" s="71">
        <f t="shared" si="43"/>
        <v>31.469013069191138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146521.07999999999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1880.81</v>
      </c>
      <c r="E308" s="192">
        <v>2222.69</v>
      </c>
      <c r="F308" s="71">
        <f t="shared" si="43"/>
        <v>118.17727468484324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29579.919999999998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158282.15</v>
      </c>
      <c r="E337" s="192">
        <v>201083.02</v>
      </c>
      <c r="F337" s="71">
        <f t="shared" si="43"/>
        <v>127.04086973799636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2840</v>
      </c>
      <c r="E339" s="192">
        <v>34152.67</v>
      </c>
      <c r="F339" s="71">
        <f t="shared" si="43"/>
        <v>1202.5588028169013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5955.87</v>
      </c>
      <c r="E344" s="192">
        <v>4274.8500000000004</v>
      </c>
      <c r="F344" s="71">
        <f t="shared" si="43"/>
        <v>71.775408126772419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1801.04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1872.48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24779.919999999998</v>
      </c>
      <c r="E387" s="192">
        <v>24779.919999999998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4" verticalDpi="4294967294"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2217406.48</v>
      </c>
      <c r="E114" s="60">
        <f t="shared" si="22"/>
        <v>2664081.5300000003</v>
      </c>
      <c r="F114" s="45">
        <f t="shared" si="1"/>
        <v>120.14403105740001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2100241.7799999998</v>
      </c>
      <c r="E115" s="60">
        <f t="shared" si="23"/>
        <v>2523152.35</v>
      </c>
      <c r="F115" s="45">
        <f t="shared" si="1"/>
        <v>120.13628021436658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2100241.7799999998</v>
      </c>
      <c r="E117" s="194">
        <v>2523152.35</v>
      </c>
      <c r="F117" s="45">
        <f t="shared" si="1"/>
        <v>120.13628021436658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117164.7</v>
      </c>
      <c r="E126" s="194">
        <v>140929.18</v>
      </c>
      <c r="F126" s="45">
        <f t="shared" si="1"/>
        <v>120.28296918781851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2217406.48</v>
      </c>
      <c r="E141" s="81">
        <f t="shared" si="28"/>
        <v>2664081.5300000003</v>
      </c>
      <c r="F141" s="61">
        <f t="shared" si="1"/>
        <v>120.14403105740001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C9" sqref="C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5966.25</v>
      </c>
      <c r="E5" s="82">
        <f t="shared" si="0"/>
        <v>92539.44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92539.44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92539.44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9">
        <v>92539.44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5966.25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5966.25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5966.25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190702.07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2534730.0999999996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2473855.9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2017976.5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402947.5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1668.31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49617.61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1645.98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54743.92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6130.28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2486522.9599999995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2460634.9499999997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2002778.98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403178.02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1733.34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49617.61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3327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23431.25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2456.7600000000002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238909.20999999996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238909.20999999996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3673.52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201083.02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34152.67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4" verticalDpi="4294967294"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14605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2026-01-30T12:42:04Z</cp:lastPrinted>
  <dcterms:created xsi:type="dcterms:W3CDTF">2022-04-01T05:14:30Z</dcterms:created>
  <dcterms:modified xsi:type="dcterms:W3CDTF">2026-01-30T12:45:18Z</dcterms:modified>
</cp:coreProperties>
</file>